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burkett\Desktop\Desktop\"/>
    </mc:Choice>
  </mc:AlternateContent>
  <xr:revisionPtr revIDLastSave="0" documentId="10_ncr:100000_{ABFF672F-3AF5-4CC0-ADCB-0F76A7A05F43}" xr6:coauthVersionLast="31" xr6:coauthVersionMax="31" xr10:uidLastSave="{00000000-0000-0000-0000-000000000000}"/>
  <bookViews>
    <workbookView xWindow="0" yWindow="0" windowWidth="23040" windowHeight="9390" tabRatio="864" activeTab="11" xr2:uid="{00000000-000D-0000-FFFF-FFFF00000000}"/>
  </bookViews>
  <sheets>
    <sheet name="Cover Page" sheetId="17" r:id="rId1"/>
    <sheet name="Table of Contents" sheetId="19" r:id="rId2"/>
    <sheet name="VP6000" sheetId="27" r:id="rId3"/>
    <sheet name="VP900" sheetId="3" r:id="rId4"/>
    <sheet name="VP5000" sheetId="26" r:id="rId5"/>
    <sheet name="TK-5430" sheetId="8" r:id="rId6"/>
    <sheet name="TK-5230-5330" sheetId="7" r:id="rId7"/>
    <sheet name="VM6000" sheetId="30" r:id="rId8"/>
    <sheet name="VM5000" sheetId="31" r:id="rId9"/>
    <sheet name="VM900" sheetId="24" r:id="rId10"/>
    <sheet name="TK-5730-5830-5930" sheetId="9" r:id="rId11"/>
    <sheet name="ATLAS 1200" sheetId="22" r:id="rId12"/>
  </sheets>
  <calcPr calcId="179017"/>
</workbook>
</file>

<file path=xl/calcChain.xml><?xml version="1.0" encoding="utf-8"?>
<calcChain xmlns="http://schemas.openxmlformats.org/spreadsheetml/2006/main">
  <c r="D86" i="3" l="1"/>
  <c r="D85" i="3"/>
  <c r="D84" i="3"/>
  <c r="D82" i="3"/>
  <c r="D81" i="3"/>
  <c r="D80" i="3"/>
  <c r="D79" i="3"/>
  <c r="D77" i="3"/>
  <c r="D76" i="3"/>
  <c r="D75" i="3"/>
  <c r="D74" i="3"/>
  <c r="D73" i="3"/>
  <c r="D72" i="3"/>
  <c r="D69" i="3"/>
  <c r="D68" i="3"/>
  <c r="D67" i="3"/>
  <c r="D66" i="3"/>
  <c r="C63" i="3"/>
  <c r="D60" i="3"/>
  <c r="D59" i="3"/>
  <c r="D58" i="3"/>
  <c r="D57" i="3"/>
  <c r="D56" i="3"/>
  <c r="D54" i="3"/>
  <c r="D53" i="3"/>
  <c r="D51" i="3"/>
  <c r="C50" i="3"/>
  <c r="D48" i="3"/>
  <c r="C47" i="3"/>
  <c r="C45" i="3"/>
  <c r="C42" i="3"/>
  <c r="C41" i="3"/>
  <c r="D39" i="3"/>
  <c r="D38" i="3"/>
  <c r="D37" i="3"/>
  <c r="D36" i="3"/>
  <c r="D35" i="3"/>
  <c r="D34" i="3"/>
  <c r="D4" i="22" l="1"/>
  <c r="D5" i="22"/>
  <c r="D6" i="22"/>
  <c r="D7" i="22"/>
  <c r="D8" i="22"/>
  <c r="D9" i="22"/>
  <c r="D10" i="22"/>
  <c r="D3" i="22"/>
  <c r="D95" i="9"/>
  <c r="D96" i="9"/>
  <c r="D97" i="9"/>
  <c r="D98" i="9"/>
  <c r="D99" i="9"/>
  <c r="D100" i="9"/>
  <c r="D101" i="9"/>
  <c r="D94" i="9"/>
  <c r="D92" i="9"/>
  <c r="D91" i="9"/>
  <c r="D89" i="9"/>
  <c r="D88" i="9"/>
  <c r="D84" i="9"/>
  <c r="D85" i="9"/>
  <c r="D86" i="9"/>
  <c r="D83" i="9"/>
  <c r="D74" i="9"/>
  <c r="D75" i="9"/>
  <c r="D76" i="9"/>
  <c r="D77" i="9"/>
  <c r="D78" i="9"/>
  <c r="D79" i="9"/>
  <c r="D73" i="9"/>
  <c r="D64" i="9"/>
  <c r="D65" i="9"/>
  <c r="D66" i="9"/>
  <c r="D67" i="9"/>
  <c r="D68" i="9"/>
  <c r="D69" i="9"/>
  <c r="D70" i="9"/>
  <c r="D71" i="9"/>
  <c r="D63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41" i="9"/>
  <c r="D37" i="9"/>
  <c r="D38" i="9"/>
  <c r="D39" i="9"/>
  <c r="D36" i="9"/>
  <c r="D31" i="9"/>
  <c r="D32" i="9"/>
  <c r="D30" i="9"/>
  <c r="D23" i="9"/>
  <c r="D22" i="9"/>
  <c r="D18" i="9"/>
  <c r="D9" i="9"/>
  <c r="D10" i="9"/>
  <c r="D11" i="9"/>
  <c r="D8" i="9"/>
  <c r="D8" i="24"/>
  <c r="D9" i="24"/>
  <c r="D10" i="24"/>
  <c r="D11" i="24"/>
  <c r="D12" i="24"/>
  <c r="D13" i="24"/>
  <c r="D14" i="24"/>
  <c r="D15" i="24"/>
  <c r="D7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9" i="24"/>
  <c r="D40" i="24"/>
  <c r="D41" i="24"/>
  <c r="D42" i="24"/>
  <c r="D43" i="24"/>
  <c r="D44" i="24"/>
  <c r="D45" i="24"/>
  <c r="D19" i="24"/>
  <c r="D48" i="24"/>
  <c r="D54" i="24"/>
  <c r="D55" i="24"/>
  <c r="D56" i="24"/>
  <c r="D57" i="24"/>
  <c r="D53" i="24"/>
  <c r="D51" i="24"/>
  <c r="D50" i="24"/>
  <c r="D63" i="24"/>
  <c r="D64" i="24"/>
  <c r="D65" i="24"/>
  <c r="D66" i="24"/>
  <c r="D67" i="24"/>
  <c r="D68" i="24"/>
  <c r="D62" i="24"/>
  <c r="D71" i="24"/>
  <c r="D72" i="24"/>
  <c r="D73" i="24"/>
  <c r="D74" i="24"/>
  <c r="D70" i="24"/>
  <c r="D77" i="24"/>
  <c r="D78" i="24"/>
  <c r="D79" i="24"/>
  <c r="D76" i="24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33" i="31"/>
  <c r="D30" i="31"/>
  <c r="D31" i="31"/>
  <c r="D29" i="31"/>
  <c r="D19" i="31"/>
  <c r="D20" i="31"/>
  <c r="D21" i="31"/>
  <c r="D22" i="31"/>
  <c r="D23" i="31"/>
  <c r="D24" i="31"/>
  <c r="D25" i="31"/>
  <c r="D26" i="31"/>
  <c r="D27" i="31"/>
  <c r="D18" i="31"/>
  <c r="D16" i="31"/>
  <c r="D14" i="31"/>
  <c r="D15" i="31"/>
  <c r="D13" i="31"/>
  <c r="D9" i="31"/>
  <c r="D10" i="31"/>
  <c r="D11" i="31"/>
  <c r="D8" i="31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39" i="30"/>
  <c r="D35" i="30"/>
  <c r="D36" i="30"/>
  <c r="D37" i="30"/>
  <c r="D34" i="30"/>
  <c r="D27" i="30"/>
  <c r="D28" i="30"/>
  <c r="D29" i="30"/>
  <c r="D26" i="30"/>
  <c r="D19" i="30"/>
  <c r="D20" i="30"/>
  <c r="D21" i="30"/>
  <c r="D22" i="30"/>
  <c r="D23" i="30"/>
  <c r="D24" i="30"/>
  <c r="D18" i="30"/>
  <c r="D14" i="30"/>
  <c r="D15" i="30"/>
  <c r="D16" i="30"/>
  <c r="D13" i="30"/>
  <c r="D9" i="30"/>
  <c r="D10" i="30"/>
  <c r="D11" i="30"/>
  <c r="D8" i="30"/>
  <c r="D104" i="7"/>
  <c r="D105" i="7"/>
  <c r="D106" i="7"/>
  <c r="D101" i="7"/>
  <c r="D102" i="7"/>
  <c r="D103" i="7"/>
  <c r="D100" i="7"/>
  <c r="D96" i="7"/>
  <c r="D97" i="7"/>
  <c r="D98" i="7"/>
  <c r="D95" i="7" l="1"/>
  <c r="D91" i="7"/>
  <c r="D92" i="7"/>
  <c r="D93" i="7"/>
  <c r="D90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75" i="7"/>
  <c r="D73" i="7"/>
  <c r="D72" i="7"/>
  <c r="D67" i="7"/>
  <c r="D68" i="7"/>
  <c r="D69" i="7"/>
  <c r="D70" i="7"/>
  <c r="D66" i="7"/>
  <c r="D57" i="7"/>
  <c r="D58" i="7"/>
  <c r="D59" i="7"/>
  <c r="D60" i="7"/>
  <c r="D61" i="7"/>
  <c r="D62" i="7"/>
  <c r="D63" i="7"/>
  <c r="D64" i="7"/>
  <c r="D56" i="7"/>
  <c r="D43" i="7"/>
  <c r="D44" i="7"/>
  <c r="D45" i="7"/>
  <c r="D46" i="7"/>
  <c r="D47" i="7"/>
  <c r="D48" i="7"/>
  <c r="D49" i="7"/>
  <c r="D50" i="7"/>
  <c r="D51" i="7"/>
  <c r="D52" i="7"/>
  <c r="D53" i="7"/>
  <c r="D54" i="7"/>
  <c r="D42" i="7"/>
  <c r="D38" i="7"/>
  <c r="D39" i="7"/>
  <c r="D40" i="7"/>
  <c r="D37" i="7"/>
  <c r="D32" i="7"/>
  <c r="D33" i="7"/>
  <c r="D31" i="7"/>
  <c r="D26" i="7"/>
  <c r="D25" i="7"/>
  <c r="D21" i="7"/>
  <c r="D13" i="7"/>
  <c r="D14" i="7"/>
  <c r="D12" i="7"/>
  <c r="D9" i="7"/>
  <c r="D10" i="7"/>
  <c r="D8" i="7"/>
  <c r="D93" i="8"/>
  <c r="D94" i="8"/>
  <c r="D89" i="8"/>
  <c r="D90" i="8"/>
  <c r="D91" i="8"/>
  <c r="D92" i="8"/>
  <c r="D88" i="8"/>
  <c r="D83" i="8"/>
  <c r="D84" i="8"/>
  <c r="D85" i="8"/>
  <c r="D82" i="8"/>
  <c r="D78" i="8"/>
  <c r="D79" i="8"/>
  <c r="D80" i="8"/>
  <c r="D77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62" i="8"/>
  <c r="D60" i="8"/>
  <c r="D59" i="8"/>
  <c r="D52" i="8"/>
  <c r="D53" i="8"/>
  <c r="D54" i="8"/>
  <c r="D55" i="8"/>
  <c r="D56" i="8"/>
  <c r="D51" i="8"/>
  <c r="D42" i="8"/>
  <c r="D43" i="8"/>
  <c r="D44" i="8"/>
  <c r="D45" i="8"/>
  <c r="D46" i="8"/>
  <c r="D47" i="8"/>
  <c r="D48" i="8"/>
  <c r="D49" i="8"/>
  <c r="D41" i="8"/>
  <c r="D39" i="8"/>
  <c r="D38" i="8"/>
  <c r="D34" i="8"/>
  <c r="D35" i="8"/>
  <c r="D36" i="8"/>
  <c r="D33" i="8"/>
  <c r="D28" i="8"/>
  <c r="D29" i="8"/>
  <c r="D27" i="8"/>
  <c r="D22" i="8"/>
  <c r="D21" i="8"/>
  <c r="D17" i="8"/>
  <c r="D10" i="8"/>
  <c r="D9" i="8"/>
  <c r="D83" i="26" l="1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82" i="26"/>
  <c r="D79" i="26"/>
  <c r="D80" i="26"/>
  <c r="D78" i="26"/>
  <c r="D70" i="26"/>
  <c r="D71" i="26"/>
  <c r="D72" i="26"/>
  <c r="D73" i="26"/>
  <c r="D69" i="26"/>
  <c r="D59" i="26"/>
  <c r="D60" i="26"/>
  <c r="D61" i="26"/>
  <c r="D62" i="26"/>
  <c r="D63" i="26"/>
  <c r="D64" i="26"/>
  <c r="D58" i="26"/>
  <c r="D56" i="26"/>
  <c r="D54" i="26"/>
  <c r="D55" i="26"/>
  <c r="D53" i="26"/>
  <c r="D51" i="26"/>
  <c r="D47" i="26"/>
  <c r="D48" i="26"/>
  <c r="D49" i="26"/>
  <c r="D50" i="26"/>
  <c r="D46" i="26"/>
  <c r="D37" i="26"/>
  <c r="D38" i="26"/>
  <c r="D39" i="26"/>
  <c r="D40" i="26"/>
  <c r="D41" i="26"/>
  <c r="D42" i="26"/>
  <c r="D43" i="26"/>
  <c r="D44" i="26"/>
  <c r="D36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20" i="26"/>
  <c r="D18" i="26"/>
  <c r="D10" i="26"/>
  <c r="D11" i="26"/>
  <c r="D12" i="26"/>
  <c r="D13" i="26"/>
  <c r="D14" i="26"/>
  <c r="D15" i="26"/>
  <c r="D16" i="26"/>
  <c r="D9" i="26"/>
  <c r="C11" i="26"/>
  <c r="C10" i="26"/>
  <c r="C9" i="26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81" i="27"/>
  <c r="D78" i="27"/>
  <c r="D79" i="27"/>
  <c r="D77" i="27"/>
  <c r="D74" i="27"/>
  <c r="D75" i="27"/>
  <c r="D73" i="27"/>
  <c r="D67" i="27"/>
  <c r="D68" i="27"/>
  <c r="D69" i="27"/>
  <c r="D70" i="27"/>
  <c r="D66" i="27"/>
  <c r="D63" i="27"/>
  <c r="D56" i="27"/>
  <c r="D57" i="27"/>
  <c r="D58" i="27"/>
  <c r="D59" i="27"/>
  <c r="D60" i="27"/>
  <c r="D61" i="27"/>
  <c r="D55" i="27"/>
  <c r="D53" i="27"/>
  <c r="D45" i="27"/>
  <c r="D46" i="27"/>
  <c r="D47" i="27"/>
  <c r="D48" i="27"/>
  <c r="D49" i="27"/>
  <c r="D50" i="27"/>
  <c r="D51" i="27"/>
  <c r="D44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28" i="27"/>
  <c r="D26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9" i="27"/>
  <c r="C35" i="9" l="1"/>
  <c r="C34" i="9"/>
  <c r="C28" i="9"/>
  <c r="C15" i="9"/>
  <c r="C14" i="9"/>
  <c r="C18" i="7"/>
  <c r="C17" i="7"/>
  <c r="C57" i="8"/>
  <c r="C14" i="8"/>
  <c r="C13" i="8"/>
</calcChain>
</file>

<file path=xl/sharedStrings.xml><?xml version="1.0" encoding="utf-8"?>
<sst xmlns="http://schemas.openxmlformats.org/spreadsheetml/2006/main" count="1324" uniqueCount="572">
  <si>
    <t>Radio - Base Model</t>
  </si>
  <si>
    <t>Antenna</t>
  </si>
  <si>
    <t>Battery</t>
  </si>
  <si>
    <t>No Battery (credit)</t>
  </si>
  <si>
    <t>Viking Li-ion Battery</t>
  </si>
  <si>
    <t>Housing</t>
  </si>
  <si>
    <t>Black Housing</t>
  </si>
  <si>
    <t>High Visibility Housing</t>
  </si>
  <si>
    <t>Protocol</t>
  </si>
  <si>
    <t>Analog FM</t>
  </si>
  <si>
    <t>System Option</t>
  </si>
  <si>
    <t>Conventional System</t>
  </si>
  <si>
    <t>Digital/Project 25 CAI AMBE+2 with Free Single-Key DES-OFB (includes protocol option 1)</t>
  </si>
  <si>
    <t>The following selections require Protocol Option 2 (Digital/Project 25 CAI AMBE+2):</t>
  </si>
  <si>
    <t xml:space="preserve">Project 25 Conventional System </t>
  </si>
  <si>
    <t>Project 25 Phase 1 Trunking Only (includes system option 4)</t>
  </si>
  <si>
    <t>Project 25 Phase 2 TDMA (includes system option 4 &amp; 5)</t>
  </si>
  <si>
    <t>Optional Features</t>
  </si>
  <si>
    <t>Channels/Talkgroups</t>
  </si>
  <si>
    <t>1024 Channels/Talkgroups (standard)</t>
  </si>
  <si>
    <t>Encryption (requires Protocol Option 2 - Digital/Project 25 CAI AMBE+2)</t>
  </si>
  <si>
    <t>Single-Key DES-OFB (included with Protocol Option 2)</t>
  </si>
  <si>
    <t>Single-Key AES</t>
  </si>
  <si>
    <t>DES-OFB (multi-key)</t>
  </si>
  <si>
    <t xml:space="preserve">AES (multi-key) </t>
  </si>
  <si>
    <t>ARC4 (ADP compatible)</t>
  </si>
  <si>
    <t>Programming &amp; Data</t>
  </si>
  <si>
    <t>MDC1200/GE-Star Signaling</t>
  </si>
  <si>
    <t>FIRESafe™ First Responder</t>
  </si>
  <si>
    <t>GPS</t>
  </si>
  <si>
    <t>Project 25 Data Conventional</t>
  </si>
  <si>
    <t>Project 25 OTAR Conventional &amp; Trunking</t>
  </si>
  <si>
    <t>OTAP (Over-the-Air Programming)</t>
  </si>
  <si>
    <t>The following selections require a System Option 5-8 (options with Phase 1 or Phase 2):</t>
  </si>
  <si>
    <t>Project 25 Authentication</t>
  </si>
  <si>
    <t>Project 25 Data Trunking (includes Project 25 Data Conventional)</t>
  </si>
  <si>
    <t>Multiband 700/800 + VHF Standard</t>
  </si>
  <si>
    <t xml:space="preserve">Multiband 700/800 + VHF Flexible </t>
  </si>
  <si>
    <t>2048 Channels/Talkgroups (standard)</t>
  </si>
  <si>
    <t>700/800 MHz, 762-806 MHz +  VHF 2.5W, and 806-870 MHz, 3W, Model 1 (no keypad)</t>
  </si>
  <si>
    <t>700/800 MHz, 762-806 MHz + VHF 2.5W, and 806-870 MHz, 3W, Model 2 (limited keypad)</t>
  </si>
  <si>
    <t>700/800 MHz, 762-806 MHz + VHF 2.5W and VHF and 806-870 MHz, 3W, Model 3  (full keypad)</t>
  </si>
  <si>
    <t>Control Head Type</t>
  </si>
  <si>
    <t xml:space="preserve">Accessory Cable </t>
  </si>
  <si>
    <t>Third Party Interface</t>
  </si>
  <si>
    <t>DES-OFB + AES (Multi-Key)</t>
  </si>
  <si>
    <t>The following selection requires Protocol Option 2 (Digital/Project 25 CAI AMBE+2):</t>
  </si>
  <si>
    <t>Keypad Programming (U.S. Federal Government Only)</t>
  </si>
  <si>
    <t>Dash Mount Options</t>
  </si>
  <si>
    <t>Standard LCD Control Head</t>
  </si>
  <si>
    <t>Dash-Mount Control Head (includes standard palm mic)</t>
  </si>
  <si>
    <t>Dash-Mount Control Head with no mic</t>
  </si>
  <si>
    <t>Dash-Mount Control with Remote Control Head (includes one remote control head &amp; normal bracket)</t>
  </si>
  <si>
    <t>Dash-Mount Control Head (includes standard palm mic &amp; external speaker)</t>
  </si>
  <si>
    <t>Dash-Mount Control Head with no mic (includes external speaker)</t>
  </si>
  <si>
    <t>Dash-Mount Control with Remote Control Head (includes one remote control head, additional mic &amp; remote control head)</t>
  </si>
  <si>
    <t>Remote Mount Options</t>
  </si>
  <si>
    <t>Remote Control Head (includes standard palm mic)</t>
  </si>
  <si>
    <t>Remote Control Head with no mic</t>
  </si>
  <si>
    <t>Dual Control Head with no mics</t>
  </si>
  <si>
    <t>Remote Control Head with no mic (includes external speaker)</t>
  </si>
  <si>
    <t>Dual Control Head with no mics (includes two external speakers)</t>
  </si>
  <si>
    <t>Cable, Serial, USB, Standard Interface R597-5357-70201 (included with dash mount)</t>
  </si>
  <si>
    <t>Cable, Single remote, Serial, USB, Standard Interface R597-5357-70701 (included with remote mount)</t>
  </si>
  <si>
    <t>Cable, Single remote, Serial, USB, Standard Interface R597-5357-70701 (dash mount)</t>
  </si>
  <si>
    <t>Cable, Single Remote, Serial, USB, PVP/UDDI, Standard Interface R597-5357-73801 (remote mount)</t>
  </si>
  <si>
    <t>Cable, Dual Remote, Serial, USB, Standard R597-5357-74201 (included with remote dual mount)</t>
  </si>
  <si>
    <t>Cable, Dual Remote, Serial, USB, Standard R597-5357-74201 (single remote mount)</t>
  </si>
  <si>
    <t>OTIP (Over-the-Intranet Programming)</t>
  </si>
  <si>
    <t>Standard Key Models</t>
  </si>
  <si>
    <t>TK-5230F2</t>
  </si>
  <si>
    <t>VHF(136-174MHz),6.0 Watts,Analog,P25 Conventional/P25 Phase I Trunking, Standard Key Model</t>
  </si>
  <si>
    <t>TK-5330F2</t>
  </si>
  <si>
    <t>UHF (450-520MHz),5.0 Watts,Analog,P25 Conventional/P25 Phase I Trunking, Standard Key Model</t>
  </si>
  <si>
    <t>TK-5330F5</t>
  </si>
  <si>
    <t>UHF (380-470MHz),5.0 Watts,Analog,P25 Conventional/P25 Phase I Trunking, Standard Key Model</t>
  </si>
  <si>
    <t>Full Key Models</t>
  </si>
  <si>
    <t>TK-5230F3</t>
  </si>
  <si>
    <t>VHF (136-174MHz),6.0 Watts ,Analog,P25 Conventional/P25 Phase I Trunking,Full Key Model</t>
  </si>
  <si>
    <t>TK-5330F3</t>
  </si>
  <si>
    <t>UHF (450-520MHz),5.0 Watts,Analog,P25 Conventional/P25 Phase I Trunking,Full Key Model</t>
  </si>
  <si>
    <t>TK-5330F6</t>
  </si>
  <si>
    <t>UHF (380-470MHz), 5.0 Watts,Analog,P25 Conventional/P25 Phase I Trunking,Full Key Model</t>
  </si>
  <si>
    <t>Licensing System</t>
  </si>
  <si>
    <t>KPT-300LMC is a required software package that is used to authenticate software (FPU) and radio feature license keys for the TK-5x30 Series radios.</t>
  </si>
  <si>
    <t>KPT-300LMC</t>
  </si>
  <si>
    <t>License Management Client</t>
  </si>
  <si>
    <t>L-5000</t>
  </si>
  <si>
    <t>KPT-300LMC License Key</t>
  </si>
  <si>
    <t>Software Licensing Options</t>
  </si>
  <si>
    <t>Note: A unique license key is required for each PC with software installed. A single license key will not authorize multiple PCs.</t>
  </si>
  <si>
    <t>KPG-D1NK</t>
  </si>
  <si>
    <r>
      <t xml:space="preserve">License Key for KPG-D1NK
Programming Software for TK-5x30 Portable/Mobile (Windows® Vista/7/8/8.1)  
</t>
    </r>
    <r>
      <rPr>
        <b/>
        <i/>
        <sz val="11"/>
        <color theme="1"/>
        <rFont val="Calibri"/>
        <family val="2"/>
        <scheme val="minor"/>
      </rPr>
      <t>Note:  Requires KPT-300LMC for authentication</t>
    </r>
  </si>
  <si>
    <t>P25 Trunked Programming Capability (licensed by either 1 or 2 below):</t>
  </si>
  <si>
    <t>KPG-180AP</t>
  </si>
  <si>
    <r>
      <t xml:space="preserve">OTAP Manager Software
• License includes 50 radios 
• To add more radios / serial ports, you must contact EF Johnson Technologies
(1-800-328-3911 Option 1)
</t>
    </r>
    <r>
      <rPr>
        <b/>
        <i/>
        <sz val="11"/>
        <rFont val="Calibri"/>
        <family val="2"/>
        <scheme val="minor"/>
      </rPr>
      <t>Note:  Requires KPT-300LMC for authentication</t>
    </r>
  </si>
  <si>
    <t>KAS-12K</t>
  </si>
  <si>
    <r>
      <t>License Key for KAS-12
Battery Reader Software for KNB</t>
    </r>
    <r>
      <rPr>
        <sz val="11"/>
        <color rgb="FFFF0000"/>
        <rFont val="Calibri"/>
        <family val="2"/>
        <scheme val="minor"/>
      </rPr>
      <t>-</t>
    </r>
    <r>
      <rPr>
        <sz val="11"/>
        <rFont val="Calibri"/>
        <family val="2"/>
        <scheme val="minor"/>
      </rPr>
      <t xml:space="preserve">L1/2/3/ &amp; KSC-Y32 (Windows® Vista/7/8/8.1)
</t>
    </r>
    <r>
      <rPr>
        <b/>
        <i/>
        <sz val="11"/>
        <rFont val="Calibri"/>
        <family val="2"/>
        <scheme val="minor"/>
      </rPr>
      <t>Note:  Requires KPT-300LMC for authentication</t>
    </r>
  </si>
  <si>
    <t>License Keys</t>
  </si>
  <si>
    <r>
      <rPr>
        <b/>
        <sz val="11"/>
        <rFont val="Calibri"/>
        <family val="2"/>
        <scheme val="minor"/>
      </rPr>
      <t>Software License Key Discount Structure:</t>
    </r>
    <r>
      <rPr>
        <sz val="11"/>
        <rFont val="Calibri"/>
        <family val="2"/>
        <scheme val="minor"/>
      </rPr>
      <t xml:space="preserve">
1         License Key       -
2-4     License Keys    10% Off
5-14   License Keys  35% Off
15-24 License Keys  40% Off
25+     License Keys  45% Off</t>
    </r>
  </si>
  <si>
    <t>Radio Feature License Options</t>
  </si>
  <si>
    <r>
      <t xml:space="preserve">PCs registered under the same KPT-300LMC Account Registration Key (License Key) will be able to authentic Radio Features that can then be viewed / shared / managed by all registered users for the account.  
</t>
    </r>
    <r>
      <rPr>
        <b/>
        <i/>
        <sz val="10"/>
        <color theme="1"/>
        <rFont val="Calibri"/>
        <family val="2"/>
        <scheme val="minor"/>
      </rPr>
      <t>Note:  Radio Feature License Keys can be transferable from a radio to radio within 72 hours count started from being authenticated to a Radio. Once license transfered radio is authenticated by KPT-300LMC, 72 hours is reset and count started from first.</t>
    </r>
  </si>
  <si>
    <t>General Radio Features</t>
  </si>
  <si>
    <t>KWD-5000CH</t>
  </si>
  <si>
    <t>License Key for 4000 Channel Expansion</t>
  </si>
  <si>
    <t>KWD-5001FP</t>
  </si>
  <si>
    <t>License Key for Front Panel Programming</t>
  </si>
  <si>
    <t>KWD-5002SD</t>
  </si>
  <si>
    <t>License Key for microSD Memory Card Slot Activation</t>
  </si>
  <si>
    <t>P25 Radio Features</t>
  </si>
  <si>
    <t>KWD-5100CV</t>
  </si>
  <si>
    <t>License Key for P25 Conventional</t>
  </si>
  <si>
    <t>KWD-5101TR</t>
  </si>
  <si>
    <t>License Key for P25 Phase 1 Trunking (requires KWD-5100CV)</t>
  </si>
  <si>
    <t>KWD-5102TR</t>
  </si>
  <si>
    <t>License Key for P25 Phase 2 Trunking (requires KWD-5100CV &amp; KWD-5101TR)</t>
  </si>
  <si>
    <t>KWD-5103RK</t>
  </si>
  <si>
    <t>License Key for P25 OTAR (requires KWD-5106DT for a Trunking Operation)</t>
  </si>
  <si>
    <t>KWD-5105VT</t>
  </si>
  <si>
    <t>License Key for P25 Conventional Voting Scan</t>
  </si>
  <si>
    <t>KWD-5106DT</t>
  </si>
  <si>
    <t>License Key for P25 Packet Data (required for Trunked OTAR/GPS/Text)</t>
  </si>
  <si>
    <t>Antennas</t>
  </si>
  <si>
    <t>KRA-26M</t>
  </si>
  <si>
    <t>VHF helical antenna 146-162 MHz</t>
  </si>
  <si>
    <t>KRA-26M2</t>
  </si>
  <si>
    <t>VHF helical antenna 162-174 MHz</t>
  </si>
  <si>
    <t>KRA-26M3</t>
  </si>
  <si>
    <t>VHF helical antenna 136-150 MHz</t>
  </si>
  <si>
    <t>KRA-27M</t>
  </si>
  <si>
    <t>UHF whip antenna 440-490 MHz</t>
  </si>
  <si>
    <t>KRA-27M2</t>
  </si>
  <si>
    <t>UHF whip antenna 470-520 MHz</t>
  </si>
  <si>
    <t>KRA-27M3</t>
  </si>
  <si>
    <t>UHF whip antenna 400-450 MHz</t>
  </si>
  <si>
    <t>KRA-22M</t>
  </si>
  <si>
    <t>VHF low-profile helical antenna 148-162 MHz</t>
  </si>
  <si>
    <t>KRA-22M2</t>
  </si>
  <si>
    <t>VHF low-profile helical antenna 162-174 MHz</t>
  </si>
  <si>
    <t>KRA-22M3</t>
  </si>
  <si>
    <t>VHF Low-profile helical antenna 136-150 MHz</t>
  </si>
  <si>
    <t>KRA-23M</t>
  </si>
  <si>
    <t>UHF low-profile helical antenna 450-490 MHz</t>
  </si>
  <si>
    <t>KRA-23M2</t>
  </si>
  <si>
    <t>UHF low-profile helical antenna 470-512 MHz</t>
  </si>
  <si>
    <t>KRA-23M3</t>
  </si>
  <si>
    <t>UHF low-profile helical antenna 403-430 MHz</t>
  </si>
  <si>
    <t>KRA-25</t>
  </si>
  <si>
    <t>High gain VHF helically loaded whip antenna 148-162 MHz</t>
  </si>
  <si>
    <t>Batteries &amp; Chargers</t>
  </si>
  <si>
    <t>KNB-L1M</t>
  </si>
  <si>
    <t>Li-ion 2000mAh (Compact Slim)</t>
  </si>
  <si>
    <t>KNB-L2M</t>
  </si>
  <si>
    <t>Li-ion 2600mAh (Standard)</t>
  </si>
  <si>
    <t>KNB-L3M</t>
  </si>
  <si>
    <t>Li-ion 3400mAh (High Capacity)</t>
  </si>
  <si>
    <t>KSC-Y32K</t>
  </si>
  <si>
    <t>KSC-32</t>
  </si>
  <si>
    <t>Rapid rate single unit charger</t>
  </si>
  <si>
    <t>KSC-326K</t>
  </si>
  <si>
    <t>Rapid rate 6-unit charger</t>
  </si>
  <si>
    <t>KMB-30M</t>
  </si>
  <si>
    <t>Wall Mount Bracket for KSC-326K/256K</t>
  </si>
  <si>
    <t>KVC-15</t>
  </si>
  <si>
    <t xml:space="preserve">Rapid rate DC vehicular charger adapter for the KSC-32  (chargers not included; includes KSC-mobile bracket &amp; cigarette lighter cable DC adapter) </t>
  </si>
  <si>
    <r>
      <t xml:space="preserve">Rapid rate single unit charger  (Long-Life Charge Mode capable with KAS-12 Software)
</t>
    </r>
    <r>
      <rPr>
        <b/>
        <u/>
        <sz val="11"/>
        <rFont val="Calibri"/>
        <family val="2"/>
        <scheme val="minor"/>
      </rPr>
      <t>Note:</t>
    </r>
    <r>
      <rPr>
        <sz val="11"/>
        <rFont val="Calibri"/>
        <family val="2"/>
        <scheme val="minor"/>
      </rPr>
      <t xml:space="preserve"> NiMH/Li-ion battery only</t>
    </r>
  </si>
  <si>
    <r>
      <t xml:space="preserve">License Key for KAS-12  </t>
    </r>
    <r>
      <rPr>
        <b/>
        <sz val="11"/>
        <rFont val="Calibri"/>
        <family val="2"/>
        <scheme val="minor"/>
      </rPr>
      <t>(Authentication required)</t>
    </r>
    <r>
      <rPr>
        <sz val="11"/>
        <rFont val="Calibri"/>
        <family val="2"/>
        <scheme val="minor"/>
      </rPr>
      <t xml:space="preserve">
Battery Reader Software for KNB-L1M/L2M/L3M &amp; KSC-Y32 (Windows® Vista/7/8/8.1)</t>
    </r>
  </si>
  <si>
    <t>Carrying Accessories</t>
  </si>
  <si>
    <t>KBH-11</t>
  </si>
  <si>
    <t>Spring action belt clip (2.5")</t>
  </si>
  <si>
    <t>KBH-8DS</t>
  </si>
  <si>
    <t xml:space="preserve">Leather swivel belt loop with portable D-Ring attachment </t>
  </si>
  <si>
    <t>KLH-6SW</t>
  </si>
  <si>
    <t>Leather swivel belt loop / detachable swivel D-Ring back</t>
  </si>
  <si>
    <t>KLH-137ST</t>
  </si>
  <si>
    <t>Firemen's Heavy-Duty Leather Shoulder Strap for a Heavy-Duty Leather Case</t>
  </si>
  <si>
    <t>KLH-200K3</t>
  </si>
  <si>
    <t>Heavy duty leather carrying case for TK-5x30-series (for both K2 &amp; K3 models)</t>
  </si>
  <si>
    <t>Special Color Housing</t>
  </si>
  <si>
    <t>KWD-YH-5000</t>
  </si>
  <si>
    <t>KWD-OH-5000</t>
  </si>
  <si>
    <r>
      <t xml:space="preserve">Yellow Housing Kit for TK-5x30 series Portables (Standard Key Model Only)
Order </t>
    </r>
    <r>
      <rPr>
        <b/>
        <u/>
        <sz val="11"/>
        <rFont val="Calibri"/>
        <family val="2"/>
        <scheme val="minor"/>
      </rPr>
      <t>L-5024</t>
    </r>
    <r>
      <rPr>
        <sz val="11"/>
        <rFont val="Calibri"/>
        <family val="2"/>
        <scheme val="minor"/>
      </rPr>
      <t xml:space="preserve"> for Factory Install. (Eligible for warranty of IP67/68 immersion)
</t>
    </r>
    <r>
      <rPr>
        <b/>
        <i/>
        <sz val="11"/>
        <rFont val="Calibri"/>
        <family val="2"/>
        <scheme val="minor"/>
      </rPr>
      <t xml:space="preserve">Note: </t>
    </r>
    <r>
      <rPr>
        <i/>
        <sz val="11"/>
        <rFont val="Calibri"/>
        <family val="2"/>
        <scheme val="minor"/>
      </rPr>
      <t>If you order only housing and perform Dealer Installation, IP67/68 Warranty Claim will not  be eligible.</t>
    </r>
  </si>
  <si>
    <r>
      <t xml:space="preserve">Orange Housing Kit for TK-5x30 series Portables (Standard Key Model Only)
Order </t>
    </r>
    <r>
      <rPr>
        <b/>
        <u/>
        <sz val="11"/>
        <rFont val="Calibri"/>
        <family val="2"/>
        <scheme val="minor"/>
      </rPr>
      <t>L-5025</t>
    </r>
    <r>
      <rPr>
        <sz val="11"/>
        <rFont val="Calibri"/>
        <family val="2"/>
        <scheme val="minor"/>
      </rPr>
      <t xml:space="preserve"> for Factory Install. (Eligible for warranty of IP67/68 immersion)
</t>
    </r>
    <r>
      <rPr>
        <b/>
        <i/>
        <sz val="11"/>
        <rFont val="Calibri"/>
        <family val="2"/>
        <scheme val="minor"/>
      </rPr>
      <t>Note:</t>
    </r>
    <r>
      <rPr>
        <i/>
        <sz val="11"/>
        <rFont val="Calibri"/>
        <family val="2"/>
        <scheme val="minor"/>
      </rPr>
      <t xml:space="preserve"> If you order only housing and perform Dealer Installation, IP67/68 Warranty Claim will not  be eligible.</t>
    </r>
  </si>
  <si>
    <t>Microphones &amp; Audio Accessories</t>
  </si>
  <si>
    <t>KMC-54WDM</t>
  </si>
  <si>
    <t>KMC-42WDM</t>
  </si>
  <si>
    <r>
      <t>MIL-SPEC, IP67 (Immersion) Noise-canceling Speaker Mic</t>
    </r>
    <r>
      <rPr>
        <b/>
        <u/>
        <sz val="7"/>
        <rFont val="Arial"/>
        <family val="2"/>
      </rPr>
      <t/>
    </r>
  </si>
  <si>
    <t>KMC-49</t>
  </si>
  <si>
    <t>KEP-1</t>
  </si>
  <si>
    <t>3.5mm earphone kit for KMC-41/42W/54W Speaker Mics</t>
  </si>
  <si>
    <t>KEP-2</t>
  </si>
  <si>
    <t>2.5mm earphone kit for KMC-49 Speaker Mic</t>
  </si>
  <si>
    <t>KEP-3</t>
  </si>
  <si>
    <t>30" Earphone kit w/ 2.5mm plug for KCT-30</t>
  </si>
  <si>
    <t>KEP-4</t>
  </si>
  <si>
    <t>48" Earphone kit w/ 2.5mm plug for KCT-30</t>
  </si>
  <si>
    <t>KCT-30</t>
  </si>
  <si>
    <t>2.5mm Audio Accessory Adapter for KEP-3/4</t>
  </si>
  <si>
    <t>KCT-51</t>
  </si>
  <si>
    <t>Hirose 6-pin Adapter (adapts KVL/aftermarket audio acc. to portable connector)</t>
  </si>
  <si>
    <t>KHS-11BL</t>
  </si>
  <si>
    <t>2-wire palm mic w/earphone, universal connector (Black)</t>
  </si>
  <si>
    <t>KHS-12BL</t>
  </si>
  <si>
    <t>3-wire mini lapel mic w/earphone, universal connector (Black)</t>
  </si>
  <si>
    <t>KHS-14</t>
  </si>
  <si>
    <t>Lt. Wt. Single muff headset w/boom mic &amp; In-line PTT</t>
  </si>
  <si>
    <t>KHS-15-BH</t>
  </si>
  <si>
    <t>Hvy-duty noise reduction behind-the-headset w/noise cancelling boom mic &amp; PTT</t>
  </si>
  <si>
    <t>KHS-15-OH</t>
  </si>
  <si>
    <t>Hvy-duty noise reduction over-the-headset w/noise cancelling boom mic &amp; PTT</t>
  </si>
  <si>
    <r>
      <t xml:space="preserve">MIL-SPEC, IP67 (Immersion) Speaker Mic </t>
    </r>
    <r>
      <rPr>
        <b/>
        <u/>
        <sz val="11"/>
        <rFont val="Calibri"/>
        <family val="2"/>
        <scheme val="minor"/>
      </rPr>
      <t>Compatible with ANR Feature
Note:</t>
    </r>
    <r>
      <rPr>
        <sz val="11"/>
        <rFont val="Calibri"/>
        <family val="2"/>
        <scheme val="minor"/>
      </rPr>
      <t xml:space="preserve"> only compatible with a TK-5x30 series portable</t>
    </r>
  </si>
  <si>
    <r>
      <t xml:space="preserve">MIL-SPEC, Speaker Mic. with Antenna Connector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>:  5/16" Coax cable hex wrench included (antenna is not included).</t>
    </r>
  </si>
  <si>
    <t>Encryption Modules</t>
  </si>
  <si>
    <t>KWD-AE30K</t>
  </si>
  <si>
    <t>KWD-AE31K</t>
  </si>
  <si>
    <t>KPG-AE1K</t>
  </si>
  <si>
    <t>KPG-DE1K</t>
  </si>
  <si>
    <r>
      <t xml:space="preserve">AES FIPS140-2 &amp; DES Encryption Module (Multi-Key)
Order a Labor Code </t>
    </r>
    <r>
      <rPr>
        <b/>
        <u/>
        <sz val="11"/>
        <rFont val="Calibri"/>
        <family val="2"/>
        <scheme val="minor"/>
      </rPr>
      <t>L-5003</t>
    </r>
    <r>
      <rPr>
        <sz val="11"/>
        <rFont val="Calibri"/>
        <family val="2"/>
        <scheme val="minor"/>
      </rPr>
      <t xml:space="preserve"> if installation is required.
KWD-AE30K requires: a Motorola KVL3000 Plus/4000 key loader device.
KWD-AE30K is an U.S. DOC/BIS Export Controlled Item (ECCN 5A002A.1)</t>
    </r>
  </si>
  <si>
    <r>
      <t xml:space="preserve">AES &amp; DES Encryption Module (Multi-Key)
Order a Labor Code </t>
    </r>
    <r>
      <rPr>
        <b/>
        <u/>
        <sz val="11"/>
        <rFont val="Calibri"/>
        <family val="2"/>
        <scheme val="minor"/>
      </rPr>
      <t>L-5004</t>
    </r>
    <r>
      <rPr>
        <sz val="11"/>
        <rFont val="Calibri"/>
        <family val="2"/>
        <scheme val="minor"/>
      </rPr>
      <t xml:space="preserve"> if installation is required.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>: Requires KPG-AE1/DE1 software key loader or Motorola KVL3000 Plus/4000 key loader device. KWD-AE31K is an U.S. DOC/BIS Export Controlled Item (ECCN 5A002A.1)</t>
    </r>
  </si>
  <si>
    <r>
      <t xml:space="preserve">AES/DES Encryption Software Key Loader for KWD-AE31K
</t>
    </r>
    <r>
      <rPr>
        <b/>
        <sz val="11"/>
        <rFont val="Calibri"/>
        <family val="2"/>
        <scheme val="minor"/>
      </rPr>
      <t>Authentication by KPT-300LMC is required</t>
    </r>
    <r>
      <rPr>
        <sz val="11"/>
        <rFont val="Calibri"/>
        <family val="2"/>
        <scheme val="minor"/>
      </rPr>
      <t xml:space="preserve">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>: KPG-AE1 is a U.S. DOC/BIS Export Controlled Item (ECCN 5D002A)</t>
    </r>
  </si>
  <si>
    <r>
      <t xml:space="preserve">DES Encryption Software Key Loader for KWD-AE31K
</t>
    </r>
    <r>
      <rPr>
        <b/>
        <sz val="11"/>
        <rFont val="Calibri"/>
        <family val="2"/>
        <scheme val="minor"/>
      </rPr>
      <t>Authentication by KPT-300LMC is required</t>
    </r>
    <r>
      <rPr>
        <sz val="11"/>
        <rFont val="Calibri"/>
        <family val="2"/>
        <scheme val="minor"/>
      </rPr>
      <t xml:space="preserve">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>: KPG-DE1 is a U.S. DOC/BIS Export Controlled Item (ECCN 5D992A.1)</t>
    </r>
  </si>
  <si>
    <t>Service Related Accessories</t>
  </si>
  <si>
    <t>KPG-36XM</t>
  </si>
  <si>
    <t>Full Speed USB Programming interface cable</t>
  </si>
  <si>
    <t>KPG-93</t>
  </si>
  <si>
    <t>KVL-3000 Plus/4000 Interface Cable for P25 Portables</t>
  </si>
  <si>
    <t>KWD-ASK-AK</t>
  </si>
  <si>
    <t>KWD-ASK-MK</t>
  </si>
  <si>
    <r>
      <t xml:space="preserve">Access Key for KPG-D1NK P25 trunked programming 
</t>
    </r>
    <r>
      <rPr>
        <b/>
        <u/>
        <sz val="11"/>
        <rFont val="Calibri"/>
        <family val="2"/>
        <scheme val="minor"/>
      </rPr>
      <t>Notes:</t>
    </r>
    <r>
      <rPr>
        <sz val="11"/>
        <rFont val="Calibri"/>
        <family val="2"/>
        <scheme val="minor"/>
      </rPr>
      <t xml:space="preserve"> Enables P25 Trunked system programming privileges in a KPG-D1NK.
• For TK-5x30 series only 
• Must be activated by trunked system operator (SYSOP) with KWD-ASK-MK Master Key
• Must have KPG-D1NK 
• Configurable expiration period of KWD-ASK-AK set by KWD-ASK-MK is available for 3 years for built in battery. USB Key must be replaced since the expiration set up dose not work after 3 years.</t>
    </r>
  </si>
  <si>
    <r>
      <t xml:space="preserve">Master Key for activating KWD-ASK-AK Access Keys 
</t>
    </r>
    <r>
      <rPr>
        <b/>
        <sz val="11"/>
        <rFont val="Calibri"/>
        <family val="2"/>
        <scheme val="minor"/>
      </rPr>
      <t>- Restricted Purchase Requirements -</t>
    </r>
    <r>
      <rPr>
        <sz val="11"/>
        <rFont val="Calibri"/>
        <family val="2"/>
        <scheme val="minor"/>
      </rPr>
      <t xml:space="preserve">
</t>
    </r>
    <r>
      <rPr>
        <b/>
        <u/>
        <sz val="11"/>
        <rFont val="Calibri"/>
        <family val="2"/>
        <scheme val="minor"/>
      </rPr>
      <t>Notes:</t>
    </r>
    <r>
      <rPr>
        <sz val="11"/>
        <rFont val="Calibri"/>
        <family val="2"/>
        <scheme val="minor"/>
      </rPr>
      <t xml:space="preserve">
• For TK-5x30 series only.
• Sold to trunked system operator (SYSOP) or SYSOP authorized entities only
• Must have KPG-D1NK
• SYSOP must provide 3-digit HEX HSID to Kenwood with P25 Trunking System Keys Request Form placed on Kenwood Tools.
• Purchase KWD-ASK-AK Access Keys if needed.</t>
    </r>
  </si>
  <si>
    <t>Installation/Tuning Charges</t>
  </si>
  <si>
    <t>L-5001</t>
  </si>
  <si>
    <t>L-5002</t>
  </si>
  <si>
    <t>NX-5200/5300/5400 Programming (with basic TX/RX check)</t>
  </si>
  <si>
    <t>L-5003</t>
  </si>
  <si>
    <t>L-5004</t>
  </si>
  <si>
    <t>L-5005</t>
  </si>
  <si>
    <t>L-5024</t>
  </si>
  <si>
    <t>Assemble Yellow Housing KWD-YH-5000 with TK-5x30 series Portable</t>
  </si>
  <si>
    <t>L-5025</t>
  </si>
  <si>
    <t>Assemble Orange Housing KWD-OH-5000 with TK-5x30 series Portable</t>
  </si>
  <si>
    <r>
      <t xml:space="preserve">Factory Activation of Radio Feature Licenses (per Radio)
</t>
    </r>
    <r>
      <rPr>
        <b/>
        <u/>
        <sz val="11"/>
        <rFont val="Calibri"/>
        <family val="2"/>
        <scheme val="minor"/>
      </rPr>
      <t>Note:</t>
    </r>
    <r>
      <rPr>
        <sz val="11"/>
        <rFont val="Calibri"/>
        <family val="2"/>
        <scheme val="minor"/>
      </rPr>
      <t xml:space="preserve"> Must purchase Radio Feature Licenses separately</t>
    </r>
  </si>
  <si>
    <t>Install KWD-AE30K in TK-5x30 series Portable 
(Must purchase module separately)</t>
  </si>
  <si>
    <t>Install KWD-AE31K in TK-5x30 series Portable 
(Must purchase module separately)</t>
  </si>
  <si>
    <r>
      <t xml:space="preserve">KPG-D1NK System Key File (SKF)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 xml:space="preserve">: Enables P25 Trunked system programming privileges in a KPG-D1NK.
</t>
    </r>
    <r>
      <rPr>
        <b/>
        <sz val="11"/>
        <rFont val="Calibri"/>
        <family val="2"/>
        <scheme val="minor"/>
      </rPr>
      <t>- Restricted Purchase Requirements -</t>
    </r>
    <r>
      <rPr>
        <sz val="11"/>
        <rFont val="Calibri"/>
        <family val="2"/>
        <scheme val="minor"/>
      </rPr>
      <t xml:space="preserve">
• Trunked system operator (SYSOP) must provide 3-digit HEX HSID to EF Johnson with P25 Trunking System Keys Request Form placed on Kenwood Tools.
• Must have KPG-D1NK.
• EF Johnson ships an encrypted  *.SKF file via E-Mail to the address provided on the  P25 Trunking System Keys Request Form placed on Kenwood Tools.
• Non-SYSOP entities ordering L-5005 must provide verifiable written authorization from SYSOP to receive an *.SKF file.
• 3-digit HEX HSID are securely encrypted &amp; embedded in the *.SKF file.
</t>
    </r>
  </si>
  <si>
    <t>TK-5430F2</t>
  </si>
  <si>
    <t>700 / 800 MHz, 3.0 Watts Analog/P25 Conventional/P25 Phase I Trunking - Standard Key Model</t>
  </si>
  <si>
    <t>TK-5430F3</t>
  </si>
  <si>
    <t>700 / 800 MHz, 3.0 Watts Analog/P25 Conventional/P25 Phase I Trunking - Full Key Model</t>
  </si>
  <si>
    <t>KRA-32K</t>
  </si>
  <si>
    <t>700/800 MHz Whip Antenna</t>
  </si>
  <si>
    <t>KRA-36</t>
  </si>
  <si>
    <t>700/800 MHz Stubby Antenna</t>
  </si>
  <si>
    <t>KLH-201K3</t>
  </si>
  <si>
    <t>Nylon carrying case for TK-5430-series (for both keypad models)</t>
  </si>
  <si>
    <r>
      <t xml:space="preserve">Account Registration Key
</t>
    </r>
    <r>
      <rPr>
        <b/>
        <u/>
        <sz val="11"/>
        <rFont val="Calibri"/>
        <family val="2"/>
        <scheme val="minor"/>
      </rPr>
      <t xml:space="preserve">Note: </t>
    </r>
    <r>
      <rPr>
        <sz val="11"/>
        <rFont val="Calibri"/>
        <family val="2"/>
        <scheme val="minor"/>
      </rPr>
      <t>specify the number of PC's used for Radio Feature License Activation.</t>
    </r>
  </si>
  <si>
    <t>TK-5730BF</t>
  </si>
  <si>
    <t>TK-5830BF</t>
  </si>
  <si>
    <t>TK-5830BF2</t>
  </si>
  <si>
    <t>KCH-19M</t>
  </si>
  <si>
    <t xml:space="preserve">Basic Control Panel                                                                                                                                                                                                                                            </t>
  </si>
  <si>
    <t>KCH-20RM</t>
  </si>
  <si>
    <t>KRK-14HM</t>
  </si>
  <si>
    <t>Control Head Interface Kit for KCH-19M</t>
  </si>
  <si>
    <t>KRK-15BM</t>
  </si>
  <si>
    <t>Control Head Remote Kit for a RF Deck</t>
  </si>
  <si>
    <t>KCT-71M2</t>
  </si>
  <si>
    <t>Remote Control Cable (17 feet)</t>
  </si>
  <si>
    <t>KCT-71M3</t>
  </si>
  <si>
    <t>Remote Control Cable (25 feet)</t>
  </si>
  <si>
    <t>KMC-35</t>
  </si>
  <si>
    <t>MIL-SPEC Standard electret mobile microphone (8-pin mod. plug)</t>
  </si>
  <si>
    <t>KMC-36</t>
  </si>
  <si>
    <t>MIL-SPEC Standard electret mobile microphone with 12 keypad (8-pin mod. plug)</t>
  </si>
  <si>
    <t>KMB-33M</t>
  </si>
  <si>
    <t>Standard Mounting Bracket (same as supplied)</t>
  </si>
  <si>
    <t>KES-3S</t>
  </si>
  <si>
    <t>External speaker (compact low profile; black case; 3.5 mm phono plug-in)</t>
  </si>
  <si>
    <t>KES-5</t>
  </si>
  <si>
    <t>KAP-2</t>
  </si>
  <si>
    <t>Horn Alert/P.A. Relay Option</t>
  </si>
  <si>
    <t>KCT-72M</t>
  </si>
  <si>
    <t>Accessory Connection Cable for KCH-20RM</t>
  </si>
  <si>
    <t>TK-5730F (50W, 136-174 MHz) RF Deck Only
(No KCH-19 Control Head, KMC-35 Microphone, KMB-33 Bracket, KCT-23 DC Cable)</t>
  </si>
  <si>
    <t>TK-5380F (45W, 450-520 MHz) RF Deck Only
(No KCH-19 Control Head, KMC-35 Microphone, KMB-33 Bracket, KCT-23 DC Cable)</t>
  </si>
  <si>
    <t>TK-5380F2 (45W, 380-470 MHz) RF Deck Only
(No KCH-19 Control Head, KMC-35 Microphone, KMB-33 Bracket, KCT-23 DC Cable)</t>
  </si>
  <si>
    <r>
      <t xml:space="preserve">Full Featured Remote Control Panel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 xml:space="preserve">: </t>
    </r>
    <r>
      <rPr>
        <u/>
        <sz val="11"/>
        <rFont val="Calibri"/>
        <family val="2"/>
        <scheme val="minor"/>
      </rPr>
      <t>Remote configuration only</t>
    </r>
    <r>
      <rPr>
        <sz val="11"/>
        <rFont val="Calibri"/>
        <family val="2"/>
        <scheme val="minor"/>
      </rPr>
      <t>. No Internal Speaker included. KES-5/3 is required.</t>
    </r>
  </si>
  <si>
    <r>
      <t xml:space="preserve">External speaker, 40W max input
</t>
    </r>
    <r>
      <rPr>
        <b/>
        <u/>
        <sz val="11"/>
        <rFont val="Calibri"/>
        <family val="2"/>
        <scheme val="minor"/>
      </rPr>
      <t>Note:</t>
    </r>
    <r>
      <rPr>
        <sz val="11"/>
        <rFont val="Calibri"/>
        <family val="2"/>
        <scheme val="minor"/>
      </rPr>
      <t xml:space="preserve"> requires KAP-2 (PA/HA unit) or KCT-72M (connection cable) installed.</t>
    </r>
  </si>
  <si>
    <t>KCT-23M3</t>
  </si>
  <si>
    <t>DC Cable (35-50W Remote mount; pos.23 ft.; neg. 3.3. ft. leads)</t>
  </si>
  <si>
    <t>Mobile Installation Accessories</t>
  </si>
  <si>
    <t>KCT-23M</t>
  </si>
  <si>
    <t>DC Cable (35-50W Dash mount; pos/neg. 10 ft. leads)</t>
  </si>
  <si>
    <t>KCT-46</t>
  </si>
  <si>
    <t>Ignition sense cable (plugs directly into mobile chassis ignition sense line)</t>
  </si>
  <si>
    <t>KLF-2</t>
  </si>
  <si>
    <t>Line Filter (suppresses alternator whine, 25dB, 25A max).</t>
  </si>
  <si>
    <t>KMB-10</t>
  </si>
  <si>
    <t>Key lock adapter</t>
  </si>
  <si>
    <t>KPS-15</t>
  </si>
  <si>
    <t>DC Switching Power Supply (117/230 VAC; 23A max. continuous, 25A peak)</t>
  </si>
  <si>
    <t>KRA-40GM</t>
  </si>
  <si>
    <t>GPS Antenna</t>
  </si>
  <si>
    <t>Microphones &amp; Speakers</t>
  </si>
  <si>
    <t>MIL-SPEC Standard electret mobile microphone (8-pin mod. plug) - same as supplied</t>
  </si>
  <si>
    <t>KMC-9C</t>
  </si>
  <si>
    <t>KES-3</t>
  </si>
  <si>
    <t>KCT-73MIC</t>
  </si>
  <si>
    <t>External Microphone kit w/ 9.8 ft. cord for Safer Driving</t>
  </si>
  <si>
    <t>KCT-74PTT</t>
  </si>
  <si>
    <t>External PTT Switch kit w/ 9.8 ft cord for Safer Driving</t>
  </si>
  <si>
    <r>
      <t xml:space="preserve">Control Station Desktop Microphone (8-pin mod. plug)
</t>
    </r>
    <r>
      <rPr>
        <b/>
        <u/>
        <sz val="11"/>
        <rFont val="Calibri"/>
        <family val="2"/>
        <scheme val="minor"/>
      </rPr>
      <t>Note:</t>
    </r>
    <r>
      <rPr>
        <sz val="11"/>
        <rFont val="Calibri"/>
        <family val="2"/>
        <scheme val="minor"/>
      </rPr>
      <t xml:space="preserve"> NOT compatible in a TDMA operation  </t>
    </r>
  </si>
  <si>
    <r>
      <t xml:space="preserve">External speaker, 40W max input 
</t>
    </r>
    <r>
      <rPr>
        <b/>
        <u/>
        <sz val="11"/>
        <rFont val="Calibri"/>
        <family val="2"/>
        <scheme val="minor"/>
      </rPr>
      <t>Note:</t>
    </r>
    <r>
      <rPr>
        <sz val="11"/>
        <rFont val="Calibri"/>
        <family val="2"/>
        <scheme val="minor"/>
      </rPr>
      <t xml:space="preserve"> requires KAP-2 (PA/HA unit) installed</t>
    </r>
  </si>
  <si>
    <t>KPG-46XM</t>
  </si>
  <si>
    <t>KPG-115</t>
  </si>
  <si>
    <t>Key Loader Interface Cable for Motorola KVL-3000/3000 Plus</t>
  </si>
  <si>
    <t>KPG-115AUT</t>
  </si>
  <si>
    <t>TBD</t>
  </si>
  <si>
    <t>L-5006</t>
  </si>
  <si>
    <t>TK-5730/5830 Programming (with basic TX/RX check)</t>
  </si>
  <si>
    <t>L-5007</t>
  </si>
  <si>
    <t>L-5008</t>
  </si>
  <si>
    <t>L-5015</t>
  </si>
  <si>
    <t xml:space="preserve">Install KAP-2 (Default) HR1/Internal Sp./PA                                                                                                                                                        </t>
  </si>
  <si>
    <t>L-5016</t>
  </si>
  <si>
    <t>Assemble TK-5x30 Mobile for Single Remote Head Control</t>
  </si>
  <si>
    <t>L-5020</t>
  </si>
  <si>
    <t>L-5021</t>
  </si>
  <si>
    <t>Install KWD-AE30K in TK-5x30 series Mobile 
(Must purchase module separately)</t>
  </si>
  <si>
    <t>Install KWD-AE31K in TK-5x30 series Mobile 
(Must purchase module separately)</t>
  </si>
  <si>
    <r>
      <t xml:space="preserve">KCT-71 Extended Control Head Cable (up to 50 ft. max.)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 xml:space="preserve">: Please specify exact length at 1ft. increments when ordering.
</t>
    </r>
    <r>
      <rPr>
        <b/>
        <u/>
        <sz val="11"/>
        <rFont val="Calibri"/>
        <family val="2"/>
        <scheme val="minor"/>
      </rPr>
      <t>Caution</t>
    </r>
    <r>
      <rPr>
        <sz val="11"/>
        <rFont val="Calibri"/>
        <family val="2"/>
        <scheme val="minor"/>
      </rPr>
      <t>: Extended control head cables exhibit a loss in speaker audio power to the control heads.</t>
    </r>
  </si>
  <si>
    <r>
      <t xml:space="preserve">KCT-71 Extended Control Head Cable (up to 100 ft. max.)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 xml:space="preserve">: Please specify exact length at 1ft. increments when ordering.
</t>
    </r>
    <r>
      <rPr>
        <b/>
        <u/>
        <sz val="11"/>
        <rFont val="Calibri"/>
        <family val="2"/>
        <scheme val="minor"/>
      </rPr>
      <t>Caution</t>
    </r>
    <r>
      <rPr>
        <sz val="11"/>
        <rFont val="Calibri"/>
        <family val="2"/>
        <scheme val="minor"/>
      </rPr>
      <t>: Extended control head cables exhibit a loss in speaker audio power to the control heads.</t>
    </r>
  </si>
  <si>
    <t>-- IMPORTANT NOTES --</t>
  </si>
  <si>
    <t>--------------------------------------------------------------------------------------------------</t>
  </si>
  <si>
    <r>
      <rPr>
        <b/>
        <i/>
        <sz val="10"/>
        <color theme="1"/>
        <rFont val="Calibri"/>
        <family val="2"/>
        <scheme val="minor"/>
      </rPr>
      <t xml:space="preserve">KWD-AE20 AES FIPS140-2 SCM , NIST Validation &amp; Customer Shipping
</t>
    </r>
    <r>
      <rPr>
        <i/>
        <sz val="10"/>
        <color theme="1"/>
        <rFont val="Calibri"/>
        <family val="2"/>
        <scheme val="minor"/>
      </rPr>
      <t>A secure delivery method direct to the end user customer is required by the NIST AES FIPS 140-2 validation rules. For U.S. Federal Government entities the SCM must ship from Kenwood USA Corporation directly to the end user customer by a trusted carrier (FEDEX, UPS or a designated Kenwood USA Corporation employee); shipping/handling by a dealer or other entity is not acceptable. This may or may not be required by local/state government agencies or business/industrial users. Please check with the end use customer about their AES encryption handling requirements before ordering. Kenwood will not be responsible for shipments of KWD-AE20K modules to erroneous destinations specified on an order.</t>
    </r>
  </si>
  <si>
    <t>TK-5930BF</t>
  </si>
  <si>
    <t>System Options</t>
  </si>
  <si>
    <t>Dual Control Head (includes two remote control heads attached to the remote mount radio, two microphones, and two mounting brackets)</t>
  </si>
  <si>
    <t>Dual Control Head (includes two remote control heads attached to the remote mount radio, two microphones, two mounting brackets, and two external speakers)</t>
  </si>
  <si>
    <t>List</t>
  </si>
  <si>
    <r>
      <t>Remote Control Head</t>
    </r>
    <r>
      <rPr>
        <sz val="10"/>
        <color theme="1"/>
        <rFont val="Calibri"/>
        <family val="2"/>
        <scheme val="minor"/>
      </rPr>
      <t xml:space="preserve"> (includes standard palm mic &amp; external speaker)</t>
    </r>
  </si>
  <si>
    <t>Table of Contents</t>
  </si>
  <si>
    <t>Viking VP900 Portable</t>
  </si>
  <si>
    <t>TK-5230-5330 Portable</t>
  </si>
  <si>
    <t>TK-5430 Portable</t>
  </si>
  <si>
    <t>TK-5730-5830-5930 Mobile</t>
  </si>
  <si>
    <t>Portables</t>
  </si>
  <si>
    <t>Mobiles</t>
  </si>
  <si>
    <t>Analog FM (included in base radio)</t>
  </si>
  <si>
    <t>2425AAAA53XXX</t>
  </si>
  <si>
    <t>2425AABA53XXX</t>
  </si>
  <si>
    <t>2425AACA53XXX</t>
  </si>
  <si>
    <r>
      <t>FIRESafe™ First Command</t>
    </r>
    <r>
      <rPr>
        <sz val="10"/>
        <color theme="1"/>
        <rFont val="Calibri"/>
        <family val="2"/>
        <scheme val="minor"/>
      </rPr>
      <t xml:space="preserve"> (includes FIRESafe™ First Responder)</t>
    </r>
  </si>
  <si>
    <r>
      <t xml:space="preserve">VHF (136-174MHz), 50 Watts  Analog,P25 Conventional, P25 Phase I Trunking 
</t>
    </r>
    <r>
      <rPr>
        <b/>
        <sz val="11"/>
        <rFont val="Calibri"/>
        <family val="2"/>
        <scheme val="minor"/>
      </rPr>
      <t>RF Deck Only (No KCH-19 Control Head, KMC-35 Microphone, KMB-33 Bracket, KCT-23 DC Cable)</t>
    </r>
  </si>
  <si>
    <r>
      <t xml:space="preserve">UHF (450-520MHz), 45 Watts  Analog,P25 Conventional, P25 Phase I Trunking
</t>
    </r>
    <r>
      <rPr>
        <b/>
        <sz val="11"/>
        <color theme="1"/>
        <rFont val="Calibri"/>
        <family val="2"/>
        <scheme val="minor"/>
      </rPr>
      <t>RF Deck Only (No KCH-19 Control Head, KMC-35 Microphone, KMB-33 Bracket, KCT-23 DC Cable)</t>
    </r>
  </si>
  <si>
    <r>
      <t xml:space="preserve">UHF (380-470MHz), 45 Watts  Analog,P25 Conventional, P25 Phase I Trunking
</t>
    </r>
    <r>
      <rPr>
        <b/>
        <sz val="11"/>
        <color theme="1"/>
        <rFont val="Calibri"/>
        <family val="2"/>
        <scheme val="minor"/>
      </rPr>
      <t>RF Deck Only (No KCH-19 Control Head, KMC-35 Microphone, KMB-33 Bracket, KCT-23 DC Cable)</t>
    </r>
  </si>
  <si>
    <r>
      <t xml:space="preserve">7/800, 45 Watts, Analog, P25 Conventional, P25 Phase I Trunking
</t>
    </r>
    <r>
      <rPr>
        <b/>
        <sz val="11"/>
        <rFont val="Calibri"/>
        <family val="2"/>
        <scheme val="minor"/>
      </rPr>
      <t>RF Deck Only (No KCH-19 Control Head, KMC-35 Microphone, KMB-33 Bracket, KCT-23 DC Cable)</t>
    </r>
  </si>
  <si>
    <r>
      <t xml:space="preserve">7/800, 45 Watts, Analog, P25 Conventional, P25 Phase I Trunking - </t>
    </r>
    <r>
      <rPr>
        <b/>
        <sz val="11"/>
        <rFont val="Calibri"/>
        <family val="2"/>
        <scheme val="minor"/>
      </rPr>
      <t>RF Deck Only (No KCH-19 Control Head, KMC-35 Microphone, KMB-33 Bracket, KCT-23 DC Cable)</t>
    </r>
  </si>
  <si>
    <r>
      <t>Dash or Remote Configuration</t>
    </r>
    <r>
      <rPr>
        <b/>
        <i/>
        <sz val="10"/>
        <color theme="0"/>
        <rFont val="Calibri"/>
        <family val="2"/>
        <scheme val="minor"/>
      </rPr>
      <t xml:space="preserve"> (Firmware Release 1.5 or Later required)</t>
    </r>
  </si>
  <si>
    <r>
      <rPr>
        <b/>
        <i/>
        <sz val="10"/>
        <color theme="1"/>
        <rFont val="Calibri"/>
        <family val="2"/>
        <scheme val="minor"/>
      </rPr>
      <t xml:space="preserve">Encryption modules, key loaders and radios containing encryption are export controlled </t>
    </r>
    <r>
      <rPr>
        <i/>
        <sz val="10"/>
        <color theme="1"/>
        <rFont val="Calibri"/>
        <family val="2"/>
        <scheme val="minor"/>
      </rPr>
      <t xml:space="preserve">by the U.S. Department of Commerce Bureau of Industry &amp; Security EAR regulations and may either require an Export License, are eligible for a License Exception (ENC) or are exportable with No License Required (NLR) depending on the country, the consignee and the intended use. High level encryption is a special commodity that may require an export license to most countries. See www.bis.gov for more information regarding export regulations. DO NOT SHIP encryption items outside the U.S. without proper DOC/BIS Export Licenses and/or compliances.
</t>
    </r>
    <r>
      <rPr>
        <b/>
        <i/>
        <sz val="10"/>
        <color theme="1"/>
        <rFont val="Calibri"/>
        <family val="2"/>
        <scheme val="minor"/>
      </rPr>
      <t>The following information may be requested to be submitted at time of order (this information must meet internal approvals prior to shipment even if being returned later: 
a) Initial Destination:</t>
    </r>
    <r>
      <rPr>
        <i/>
        <sz val="10"/>
        <color theme="1"/>
        <rFont val="Calibri"/>
        <family val="2"/>
        <scheme val="minor"/>
      </rPr>
      <t xml:space="preserve"> Initial delivery point if different from Ultimate Destination 
(customer distribution center, headquarters, dealership, manufacturer's representative)
* Business/Agency Name:
* Address:
* Contact Person Name:
* Contact Phone:
</t>
    </r>
    <r>
      <rPr>
        <b/>
        <i/>
        <sz val="10"/>
        <color theme="1"/>
        <rFont val="Calibri"/>
        <family val="2"/>
        <scheme val="minor"/>
      </rPr>
      <t>b) Ultimate Destination</t>
    </r>
    <r>
      <rPr>
        <i/>
        <sz val="10"/>
        <color theme="1"/>
        <rFont val="Calibri"/>
        <family val="2"/>
        <scheme val="minor"/>
      </rPr>
      <t xml:space="preserve">: Final delivery point(s); deployment/distribution
* Business/Agency Name:
* Address:
* Contact Person Name:
* Contact Phone:
</t>
    </r>
    <r>
      <rPr>
        <b/>
        <i/>
        <sz val="10"/>
        <color theme="1"/>
        <rFont val="Calibri"/>
        <family val="2"/>
        <scheme val="minor"/>
      </rPr>
      <t>c) Intended Use of Radios</t>
    </r>
    <r>
      <rPr>
        <i/>
        <sz val="10"/>
        <color theme="1"/>
        <rFont val="Calibri"/>
        <family val="2"/>
        <scheme val="minor"/>
      </rPr>
      <t>: Law enforcement, security, operations, etc.</t>
    </r>
    <r>
      <rPr>
        <sz val="11"/>
        <color theme="1"/>
        <rFont val="Calibri"/>
        <family val="2"/>
        <scheme val="minor"/>
      </rPr>
      <t xml:space="preserve">
</t>
    </r>
  </si>
  <si>
    <t>336-1212-101</t>
  </si>
  <si>
    <r>
      <t xml:space="preserve">ATLAS 1200 P25 STATION 100W VHF 148-174MHz
</t>
    </r>
    <r>
      <rPr>
        <sz val="11"/>
        <rFont val="Calibri"/>
        <family val="2"/>
        <scheme val="minor"/>
      </rPr>
      <t>Includes one standalone 100W, 12.5/25Khz, Analog/P25 multimode VHF station.</t>
    </r>
  </si>
  <si>
    <t>336-1224-101</t>
  </si>
  <si>
    <r>
      <rPr>
        <b/>
        <sz val="11"/>
        <rFont val="Calibri"/>
        <family val="2"/>
        <scheme val="minor"/>
      </rPr>
      <t>ATLAS 1200 P25 STATION 100W UHF 450-485MHz</t>
    </r>
    <r>
      <rPr>
        <sz val="11"/>
        <rFont val="Calibri"/>
        <family val="2"/>
        <scheme val="minor"/>
      </rPr>
      <t xml:space="preserve">
Includes one standalone 100W, 12.5/25Khz, Analog/P25 multimode UHF station.</t>
    </r>
  </si>
  <si>
    <r>
      <rPr>
        <b/>
        <sz val="11"/>
        <rFont val="Calibri"/>
        <family val="2"/>
        <scheme val="minor"/>
      </rPr>
      <t>ATLAS 1200 P25 STATION 100W 800 MHZ</t>
    </r>
    <r>
      <rPr>
        <sz val="11"/>
        <rFont val="Calibri"/>
        <family val="2"/>
        <scheme val="minor"/>
      </rPr>
      <t xml:space="preserve">
Includes one standalone 100W, 12.5/25Khz, Analog/P25 multimode 800 MHz station.</t>
    </r>
  </si>
  <si>
    <t>336-1224-102</t>
  </si>
  <si>
    <r>
      <rPr>
        <b/>
        <sz val="11"/>
        <rFont val="Calibri"/>
        <family val="2"/>
        <scheme val="minor"/>
      </rPr>
      <t>ATLAS 1200 P25 STATION 100W UHF (450-485MHz)  1PPM  STAB</t>
    </r>
    <r>
      <rPr>
        <sz val="11"/>
        <rFont val="Calibri"/>
        <family val="2"/>
        <scheme val="minor"/>
      </rPr>
      <t xml:space="preserve">
Includes one standalone 100W, 12.5/25Khz, Analog/P25 multimode UHF station with high stability.</t>
    </r>
  </si>
  <si>
    <t>336-1200-082</t>
  </si>
  <si>
    <t>336-1200-000</t>
  </si>
  <si>
    <t>336-1200-091</t>
  </si>
  <si>
    <r>
      <rPr>
        <b/>
        <sz val="11"/>
        <rFont val="Calibri"/>
        <family val="2"/>
        <scheme val="minor"/>
      </rPr>
      <t>ATLAS 1200 POWER SUPPLY KIT ATLAS 1-STATION VHF/UHF 120/240VAC</t>
    </r>
    <r>
      <rPr>
        <sz val="11"/>
        <rFont val="Calibri"/>
        <family val="2"/>
        <scheme val="minor"/>
      </rPr>
      <t xml:space="preserve">
Includes single power supply, rack mount kit and power cable.</t>
    </r>
  </si>
  <si>
    <r>
      <rPr>
        <b/>
        <sz val="11"/>
        <rFont val="Calibri"/>
        <family val="2"/>
        <scheme val="minor"/>
      </rPr>
      <t>ATLAS 1200 TOOLS PROGRAMMING KIT</t>
    </r>
    <r>
      <rPr>
        <sz val="11"/>
        <rFont val="Calibri"/>
        <family val="2"/>
        <scheme val="minor"/>
      </rPr>
      <t xml:space="preserve">
Includes programming software and cable.</t>
    </r>
  </si>
  <si>
    <r>
      <rPr>
        <b/>
        <sz val="11"/>
        <rFont val="Calibri"/>
        <family val="2"/>
        <scheme val="minor"/>
      </rPr>
      <t>ATLAS 1200 P25 BASE STATION DFSI LICENSE  KEY</t>
    </r>
    <r>
      <rPr>
        <sz val="11"/>
        <rFont val="Calibri"/>
        <family val="2"/>
        <scheme val="minor"/>
      </rPr>
      <t xml:space="preserve">
Includes one license key for P25 DFSI (Digital Fixed Station Interface).</t>
    </r>
  </si>
  <si>
    <t>336-1200-092</t>
  </si>
  <si>
    <r>
      <rPr>
        <b/>
        <sz val="11"/>
        <rFont val="Calibri"/>
        <family val="2"/>
        <scheme val="minor"/>
      </rPr>
      <t>ATLAS 1200 POWER SUPPLY KIT ATLAS 1-STATION 700/800 120/240VAC</t>
    </r>
    <r>
      <rPr>
        <sz val="11"/>
        <rFont val="Calibri"/>
        <family val="2"/>
        <scheme val="minor"/>
      </rPr>
      <t xml:space="preserve">
Includes single power supply, rack mount kit and power cable.</t>
    </r>
  </si>
  <si>
    <t>ATLAS 1200</t>
  </si>
  <si>
    <t xml:space="preserve">700/800 MHz, 762-870 MHz +  VHF, 30/35W Dash Mount </t>
  </si>
  <si>
    <t xml:space="preserve">700/800 MHz, 762-870 MHz +  VHF, 30/35W Remote Mount </t>
  </si>
  <si>
    <t>700/800 MHz, 762-870 MHz +  VHF, 30/35W Control Station (includes Power supply &amp; cabinet)</t>
  </si>
  <si>
    <t>Viking Control Head</t>
  </si>
  <si>
    <t>Viking VM900 Mobile</t>
  </si>
  <si>
    <t xml:space="preserve">KVL-4000 Radio Authentication Cable </t>
  </si>
  <si>
    <t>700/800 MHz, 762-870 MHz, 30/35W Dash Mount  (Single Band)</t>
  </si>
  <si>
    <t>700/800 MHz, 762-870 MHz, 30/35W Remote Mount  (Single Band)</t>
  </si>
  <si>
    <t>VHF, 30/35W Dash Mount  (Single Band)</t>
  </si>
  <si>
    <t>VHF, 30/35W Remote Mount  (Single Band)</t>
  </si>
  <si>
    <t>700/800 MHz, 762-870 MHz, 30/35W Control Station (includes Power supply &amp; cabinet) (Single Band)</t>
  </si>
  <si>
    <t>VHF, 30/35W Control Station (includes Power supply &amp; cabinet) (Single Band)</t>
  </si>
  <si>
    <t>VP5430BKF2</t>
  </si>
  <si>
    <t>VP5430BKF3</t>
  </si>
  <si>
    <t>VP5230BKF2</t>
  </si>
  <si>
    <t>VHF, 136-174 MHz, Model 2 (standard keypad)</t>
  </si>
  <si>
    <t>VP5230BKF3</t>
  </si>
  <si>
    <t>VHF, 136-174 MHz, Model 3 (full keypad)</t>
  </si>
  <si>
    <t>VP5330BKF2</t>
  </si>
  <si>
    <t>UHF, 380-470 MHz, Model 2 (standard keypad)</t>
  </si>
  <si>
    <t>UHF, 450-520 MHz, Model 2 (standard keypad)</t>
  </si>
  <si>
    <t>VP5330BKF5</t>
  </si>
  <si>
    <t>VP5330BKF3</t>
  </si>
  <si>
    <t>VP5330BKF6</t>
  </si>
  <si>
    <t>700/800 MHz, 762-806 MHz and 806-870 MHz, Black, Model 2 (standard keypad)</t>
  </si>
  <si>
    <t>Heavy duty leather carrying case (for both K2 &amp; K3 models)</t>
  </si>
  <si>
    <t>Nylon carrying case (for both keypad models)</t>
  </si>
  <si>
    <r>
      <t xml:space="preserve">Yellow Housing Kit (Standard Key Model Only)
Order </t>
    </r>
    <r>
      <rPr>
        <b/>
        <u/>
        <sz val="11"/>
        <rFont val="Calibri"/>
        <family val="2"/>
        <scheme val="minor"/>
      </rPr>
      <t>L-5024</t>
    </r>
    <r>
      <rPr>
        <sz val="11"/>
        <rFont val="Calibri"/>
        <family val="2"/>
        <scheme val="minor"/>
      </rPr>
      <t xml:space="preserve"> for Factory Install. (Eligible for warranty of IP67/68 immersion)
</t>
    </r>
    <r>
      <rPr>
        <b/>
        <i/>
        <sz val="11"/>
        <rFont val="Calibri"/>
        <family val="2"/>
        <scheme val="minor"/>
      </rPr>
      <t xml:space="preserve">Note: </t>
    </r>
    <r>
      <rPr>
        <i/>
        <sz val="11"/>
        <rFont val="Calibri"/>
        <family val="2"/>
        <scheme val="minor"/>
      </rPr>
      <t>If you order only housing and perform Dealer Installation, IP67/68 Warranty Claim will not  be eligible.</t>
    </r>
  </si>
  <si>
    <r>
      <t xml:space="preserve">Orange Housing Kit (Standard Key Model Only)
Order </t>
    </r>
    <r>
      <rPr>
        <b/>
        <u/>
        <sz val="11"/>
        <rFont val="Calibri"/>
        <family val="2"/>
        <scheme val="minor"/>
      </rPr>
      <t>L-5025</t>
    </r>
    <r>
      <rPr>
        <sz val="11"/>
        <rFont val="Calibri"/>
        <family val="2"/>
        <scheme val="minor"/>
      </rPr>
      <t xml:space="preserve"> for Factory Install. (Eligible for warranty of IP67/68 immersion)
</t>
    </r>
    <r>
      <rPr>
        <b/>
        <i/>
        <sz val="11"/>
        <rFont val="Calibri"/>
        <family val="2"/>
        <scheme val="minor"/>
      </rPr>
      <t>Note:</t>
    </r>
    <r>
      <rPr>
        <i/>
        <sz val="11"/>
        <rFont val="Calibri"/>
        <family val="2"/>
        <scheme val="minor"/>
      </rPr>
      <t xml:space="preserve"> If you order only housing and perform Dealer Installation, IP67/68 Warranty Claim will not  be eligible.</t>
    </r>
  </si>
  <si>
    <t>700/800 MHz, 762-806 MHz and 806-870 MHz, Black, Model 3 (full keypad)</t>
  </si>
  <si>
    <t>UHF, 450-520 MHz, Model 3 (full keypad)</t>
  </si>
  <si>
    <t>UHF, 380-470 MHz, Model 3 (full keypad)</t>
  </si>
  <si>
    <t>VHF High gain helically loaded whip antenna 148-162 MHz</t>
  </si>
  <si>
    <t>336-1241-101</t>
  </si>
  <si>
    <t>VP6230BKF2</t>
  </si>
  <si>
    <t>VP6330BKF2</t>
  </si>
  <si>
    <t>VP6330BKF5</t>
  </si>
  <si>
    <t>VP6430BKF2</t>
  </si>
  <si>
    <t>VP6230BKF3</t>
  </si>
  <si>
    <t>VP6330BKF3</t>
  </si>
  <si>
    <t>VP6330BKF6</t>
  </si>
  <si>
    <t>VP6430BKF3</t>
  </si>
  <si>
    <t>VHF, 136-174 MHz, Model 2 (standard keypad), Black</t>
  </si>
  <si>
    <t>UHF, 450-520 MHz, Model 2 (standard keypad), Black</t>
  </si>
  <si>
    <t>UHF, 380-470 MHz, Model 2 (standard keypad), Black</t>
  </si>
  <si>
    <t>VHF, 136-174 MHz, Model 3 (full keypad), Black</t>
  </si>
  <si>
    <t>UHF, 450-520 MHz, Model 3 (full keypad), Black</t>
  </si>
  <si>
    <t>UHF, 380-470 MHz, Model 3 (full keypad), Black</t>
  </si>
  <si>
    <t>VP6230GRF2</t>
  </si>
  <si>
    <t>VP6330GRF2</t>
  </si>
  <si>
    <t>VP6330GRF5</t>
  </si>
  <si>
    <t>VP6430GRF2</t>
  </si>
  <si>
    <t>VP6230GRF3</t>
  </si>
  <si>
    <t>VP6330GRF3</t>
  </si>
  <si>
    <t>VP6330GRF6</t>
  </si>
  <si>
    <t>VP6430GRF3</t>
  </si>
  <si>
    <t>VHF, 136-174 MHz, Model 2 (standard keypad), Green</t>
  </si>
  <si>
    <t>UHF, 450-520 MHz, Model 2 (standard keypad), Green</t>
  </si>
  <si>
    <t>UHF, 380-470 MHz, Model 2 (standard keypad), Green</t>
  </si>
  <si>
    <t>700/800 MHz, 762-806 MHz and 806-870 MHz, Green, Model 2 (standard keypad)</t>
  </si>
  <si>
    <t>VHF, 136-174 MHz, Model 3 (full keypad), Green</t>
  </si>
  <si>
    <t>UHF, 450-520 MHz, Model 3 (full keypad), Green</t>
  </si>
  <si>
    <t>UHF, 380-470 MHz, Model 3 (full keypad), Green</t>
  </si>
  <si>
    <t>700/800 MHz, 762-806 MHz and 806-870 MHz, Green, Model 3 (full keypad)</t>
  </si>
  <si>
    <t>P25 CAI AMBE+2</t>
  </si>
  <si>
    <t>Analog Conventional</t>
  </si>
  <si>
    <t>P25 Conventional</t>
  </si>
  <si>
    <t>P25 Phase 2 TDMA (Must also have option 3)</t>
  </si>
  <si>
    <t>P25 Phase 1 Trunking (Must also have option 2)</t>
  </si>
  <si>
    <t>Encryption</t>
  </si>
  <si>
    <t>TrueVoice™ Noise Cancellation</t>
  </si>
  <si>
    <t>P25 Conventional Voting Scan</t>
  </si>
  <si>
    <t>P25 Data Conventional</t>
  </si>
  <si>
    <t>P25 Data Trunking (Conventional included)</t>
  </si>
  <si>
    <t>OTAR (Over-The-Air-Rekeying)</t>
  </si>
  <si>
    <t xml:space="preserve">P25 Authentication </t>
  </si>
  <si>
    <t>FIRESafe™ Command (includes First Responder)</t>
  </si>
  <si>
    <t xml:space="preserve">P25 Phase 1 Trunking </t>
  </si>
  <si>
    <t xml:space="preserve">P25 Phase 2 TDMA </t>
  </si>
  <si>
    <t>P25 Authentication (Must also have AES FIPS 140-2)</t>
  </si>
  <si>
    <t>AES FIPS 140-2 (multi-key)</t>
  </si>
  <si>
    <t>AES FIPS140-2 (DES-OFB included) (multi key)</t>
  </si>
  <si>
    <t>Viking VP6000 Portable</t>
  </si>
  <si>
    <t>Viking VP5000 Portable</t>
  </si>
  <si>
    <t>700/800 MHz, 762-806 MHz +  VHF 2.5W, and 806-870 MHz, 3W, Model 1 (no keypad; Hazardous Location - FM)</t>
  </si>
  <si>
    <t>2425AADA93XXX</t>
  </si>
  <si>
    <t>2425AAEA93XXX</t>
  </si>
  <si>
    <t>700/800 MHz, 762-806 MHz + VHF 2.5W, and 806-870 MHz, 3W, Model 2 (limited keypad; Hazardous Location - FM)</t>
  </si>
  <si>
    <t>2425AAFA93XXX</t>
  </si>
  <si>
    <t>700/800 MHz, 762-806 MHz + VHF 2.5W and VHF and 806-870 MHz, 3W, Model 3  (full keypad; Hazardous Location - FM)</t>
  </si>
  <si>
    <t>Model Options</t>
  </si>
  <si>
    <r>
      <t xml:space="preserve">Intrinsically Safe (CSA) - </t>
    </r>
    <r>
      <rPr>
        <i/>
        <sz val="11"/>
        <rFont val="Calibri"/>
        <family val="2"/>
        <scheme val="minor"/>
      </rPr>
      <t>KNB-LS5 battery required</t>
    </r>
  </si>
  <si>
    <t>KNB-LS5</t>
  </si>
  <si>
    <t>Li-ion Instrinsically Safe</t>
  </si>
  <si>
    <t>Viking VM6000 Mobile</t>
  </si>
  <si>
    <t>Viking VM5000 Mobile</t>
  </si>
  <si>
    <t>VM6730BF</t>
  </si>
  <si>
    <t>VM6830BF</t>
  </si>
  <si>
    <t>VM6830BF2</t>
  </si>
  <si>
    <t>VM6930BF</t>
  </si>
  <si>
    <t>Mounting Accessories</t>
  </si>
  <si>
    <t>Mounting Bracket</t>
  </si>
  <si>
    <t>KMB-34</t>
  </si>
  <si>
    <t>Mounting Case</t>
  </si>
  <si>
    <t xml:space="preserve">KPS-15  </t>
  </si>
  <si>
    <t>DC Switch (P/S)</t>
  </si>
  <si>
    <t>Ignition Sense Cable</t>
  </si>
  <si>
    <t>Control head</t>
  </si>
  <si>
    <t>835VM6000VCH</t>
  </si>
  <si>
    <r>
      <t xml:space="preserve">Viking Control Head (VCH)
</t>
    </r>
    <r>
      <rPr>
        <b/>
        <i/>
        <sz val="11"/>
        <rFont val="Calibri"/>
        <family val="2"/>
        <scheme val="minor"/>
      </rPr>
      <t>The pricing is valid only when purchased with the radio. If purchased separately, List price is $1,695</t>
    </r>
  </si>
  <si>
    <t>DC Cable-Remote</t>
  </si>
  <si>
    <t>597535777502</t>
  </si>
  <si>
    <t>6 Ft remote cable</t>
  </si>
  <si>
    <t>17 Ft remote cable</t>
  </si>
  <si>
    <t>597535777503</t>
  </si>
  <si>
    <t>50 Ft remote cable</t>
  </si>
  <si>
    <t>250074031003</t>
  </si>
  <si>
    <t>VCH Standard Mobile Mic</t>
  </si>
  <si>
    <t>589001202303</t>
  </si>
  <si>
    <t>VCH Desktop Mic</t>
  </si>
  <si>
    <t>Speaker</t>
  </si>
  <si>
    <t>2500151006</t>
  </si>
  <si>
    <t>5in. 15W Speaker, Crimp Leads</t>
  </si>
  <si>
    <t>Low Profile Ext. Speaker</t>
  </si>
  <si>
    <t>HA / PA Relay</t>
  </si>
  <si>
    <t>40W External Speaker</t>
  </si>
  <si>
    <t>Software  Options</t>
  </si>
  <si>
    <t>P25 Phase 1 Trunking</t>
  </si>
  <si>
    <t>P25 Phase 2 TDMA</t>
  </si>
  <si>
    <t>1024 Ch</t>
  </si>
  <si>
    <t>2048 Ch</t>
  </si>
  <si>
    <t>DES-OFB multi-key</t>
  </si>
  <si>
    <t xml:space="preserve">AES FIPS-140-2 multi-key </t>
  </si>
  <si>
    <t>ARC4 (ADP Compatible)</t>
  </si>
  <si>
    <t>Conventional Voting Scan</t>
  </si>
  <si>
    <t>TrueVoice Noise Cancellation</t>
  </si>
  <si>
    <t>MDC1200 / GE-Star Signaling</t>
  </si>
  <si>
    <t xml:space="preserve">P25 Data Conventional </t>
  </si>
  <si>
    <t>OTAR (Over-the-Air-Rekeying)</t>
  </si>
  <si>
    <t>P25 Authentication</t>
  </si>
  <si>
    <r>
      <t xml:space="preserve">GPS Antenna
</t>
    </r>
    <r>
      <rPr>
        <b/>
        <i/>
        <sz val="11"/>
        <rFont val="Calibri"/>
        <family val="2"/>
        <scheme val="minor"/>
      </rPr>
      <t>Automatically selected when GPS option is selected in CeVo</t>
    </r>
  </si>
  <si>
    <t>VM5730BF</t>
  </si>
  <si>
    <t>VM5830BF</t>
  </si>
  <si>
    <t>VM5830BF2</t>
  </si>
  <si>
    <t>VM5930BF</t>
  </si>
  <si>
    <t>KCH-19VM</t>
  </si>
  <si>
    <t>Dash - KCH-19</t>
  </si>
  <si>
    <t>DC Cable-Dash</t>
  </si>
  <si>
    <t>KCH Standard Mobile Mic</t>
  </si>
  <si>
    <t>12 Keypad Mic</t>
  </si>
  <si>
    <t xml:space="preserve">KMC-9C </t>
  </si>
  <si>
    <t>Desktop Mic</t>
  </si>
  <si>
    <t>AES FIPS-140-2 multi-key (DES-OFB included)</t>
  </si>
  <si>
    <t>P25 Data Trunking (Conventional incl)</t>
  </si>
  <si>
    <r>
      <t xml:space="preserve">GPS Antenna
</t>
    </r>
    <r>
      <rPr>
        <b/>
        <i/>
        <sz val="10"/>
        <rFont val="Calibri"/>
        <family val="2"/>
        <scheme val="minor"/>
      </rPr>
      <t>Automatically selected when GPS option is selected in CeVo</t>
    </r>
  </si>
  <si>
    <t xml:space="preserve">KCT-71M2  </t>
  </si>
  <si>
    <t xml:space="preserve">25 Feet remote  cable </t>
  </si>
  <si>
    <t>EVRS</t>
  </si>
  <si>
    <t>Viking VM7000 Mobile</t>
  </si>
  <si>
    <t>VM5000/7000 Remote Cable upto 50 Ft</t>
  </si>
  <si>
    <t>VM5000/7000 Remote Cable upto 100 Ft</t>
  </si>
  <si>
    <t>CABLE, DUAL REMOTE, SERIAL,USB, PVP/UDDI, STD R597-5357-74401 (may be ordered with dual Remote Mount)</t>
  </si>
  <si>
    <t>ATLAS Repeaters</t>
  </si>
  <si>
    <t>Bluetooth</t>
  </si>
  <si>
    <t>Man Down</t>
  </si>
  <si>
    <t>1. USB Key Type: Advanced System Key (ASK)- See KWD-ASK-MK and AK
• For TK-5x30 series radios.
• KWD-ASK-MK (Master Key): For trunked system operator (SYSOP). Required for activating KWD-ASK-AK Access keys. Securely embeds/encrypts the HSID. 
• KWD-ASK-AK (Access Key):  For Dealers/DEALERors. Activated by KWD-ASK-MK Master Key.
• KPG-D1NK supports up to 16 KWD-ASK-AK Access Keys (16 trunked networks).</t>
  </si>
  <si>
    <t>2. Software Key Type: System Key File (SKF)- See L-5005
• For TK-5x30 series radios.
• 3-digit HEX System ID (HSID) with verifiable written authorization required from SYSOP.
• Utilized by both SYSOPs and Dealers/DEALERors. But Dealers/DEALERors must be permitted from SYSOP to order and use SKF.
• EFJohnson ships an encrypted  *.SKF file via E-Mail to the address provided on the  P25 Trunking System Keys Request Form placed on Kenwood Tools.
• The *.SKF securely embeds/encrypts the HSID.</t>
  </si>
  <si>
    <r>
      <t xml:space="preserve">MIL-SPEC, IP67 (Immersion) Speaker Mic </t>
    </r>
    <r>
      <rPr>
        <b/>
        <u/>
        <sz val="11"/>
        <rFont val="Calibri"/>
        <family val="2"/>
        <scheme val="minor"/>
      </rPr>
      <t/>
    </r>
  </si>
  <si>
    <t>P25 Paging Decode</t>
  </si>
  <si>
    <t>4096 Channels/Talkgroups</t>
  </si>
  <si>
    <t>835VP5000OH</t>
  </si>
  <si>
    <t>ORANGE HOUSING, VP5000, MODEL 2</t>
  </si>
  <si>
    <t>835VP5000YH</t>
  </si>
  <si>
    <t>YELLOW HOUSING, VP5000, MODEL 2</t>
  </si>
  <si>
    <t>4096 Ch</t>
  </si>
  <si>
    <t>Effective Date: 12.20.18</t>
  </si>
  <si>
    <t>KENWOOD Viking Price Guide  |  December 2018</t>
  </si>
  <si>
    <t>KENWOOD Viking Price Guide  | December 2018</t>
  </si>
  <si>
    <t>KENWOOD Price Guide  |  December 2018</t>
  </si>
  <si>
    <t>ATLAS Price Guide  |  December 2018</t>
  </si>
  <si>
    <t>Viking16</t>
  </si>
  <si>
    <t>Project 25 Phase 2 TDMA and Viking16 (includes system options 2, 4 &amp; 5)</t>
  </si>
  <si>
    <t>Project 25 Phase 1 Trunking and Viking16 Trunking (includes system options 2 &amp; 4)</t>
  </si>
  <si>
    <t>VM5000 136-174 MHZ</t>
  </si>
  <si>
    <t>VM5000 450-520 MHZ</t>
  </si>
  <si>
    <t>VM5000 380-470 MHZ</t>
  </si>
  <si>
    <t>VM5000 700/800 MHZ</t>
  </si>
  <si>
    <t>VM6000 136-174 MHZ</t>
  </si>
  <si>
    <t>VM6000 450-520 MHZ</t>
  </si>
  <si>
    <t>VM6000 380-470 MHZ</t>
  </si>
  <si>
    <t>VM6000 700/800 MHZ</t>
  </si>
  <si>
    <t>Project 25 Phase 2 TDMA and Viking16 Trunking (includes system options 2, 4 &amp; 5)</t>
  </si>
  <si>
    <t>MS Two-Way Radio</t>
  </si>
  <si>
    <t>Express Products List (EPL) 3744</t>
  </si>
  <si>
    <t>MS Two-Way
Radio EPL 3744</t>
  </si>
  <si>
    <t>Discount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</si>
</sst>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$-409]* #,##0.00_);_([$$-409]* \(#,##0.00\);_([$$-409]* &quot;-&quot;??_);_(@_)"/>
    <numFmt numFmtId="165" formatCode="_-[$$-409]* #,##0.00_ ;_-[$$-409]* \-#,##0.00\ ;_-[$$-409]* &quot;-&quot;??_ ;_-@_ "/>
    <numFmt numFmtId="166" formatCode="#,##0.00_ ;[Red]\-#,##0.00\ "/>
    <numFmt numFmtId="167" formatCode="[$$-409]#,##0.00"/>
  </numFmts>
  <fonts count="3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222222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u/>
      <sz val="7"/>
      <name val="Arial"/>
      <family val="2"/>
    </font>
    <font>
      <sz val="11"/>
      <color indexed="8"/>
      <name val="ＭＳ Ｐゴシック"/>
      <family val="3"/>
      <charset val="128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7"/>
      <name val="Arial"/>
      <family val="2"/>
    </font>
    <font>
      <sz val="1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0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4" fontId="5" fillId="0" borderId="0" applyFont="0" applyFill="0" applyBorder="0" applyAlignment="0" applyProtection="0"/>
    <xf numFmtId="0" fontId="10" fillId="0" borderId="0"/>
    <xf numFmtId="44" fontId="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38" fontId="14" fillId="0" borderId="0" applyFont="0" applyFill="0" applyBorder="0" applyAlignment="0" applyProtection="0">
      <alignment vertical="center"/>
    </xf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30" fillId="0" borderId="0"/>
    <xf numFmtId="0" fontId="34" fillId="0" borderId="0" applyNumberForma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</cellStyleXfs>
  <cellXfs count="224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8" fillId="0" borderId="0" xfId="0" applyFont="1" applyFill="1" applyAlignment="1">
      <alignment vertical="center"/>
    </xf>
    <xf numFmtId="0" fontId="0" fillId="0" borderId="0" xfId="0" applyAlignment="1">
      <alignment horizontal="left" vertical="center" wrapText="1"/>
    </xf>
    <xf numFmtId="44" fontId="0" fillId="0" borderId="0" xfId="1" applyFont="1" applyAlignment="1">
      <alignment horizontal="left" vertical="center"/>
    </xf>
    <xf numFmtId="0" fontId="0" fillId="0" borderId="0" xfId="0" applyAlignment="1">
      <alignment vertical="center" wrapText="1"/>
    </xf>
    <xf numFmtId="44" fontId="6" fillId="0" borderId="0" xfId="1" applyFont="1" applyAlignment="1">
      <alignment vertical="center"/>
    </xf>
    <xf numFmtId="44" fontId="0" fillId="0" borderId="0" xfId="1" applyFont="1" applyAlignment="1">
      <alignment vertical="center"/>
    </xf>
    <xf numFmtId="44" fontId="8" fillId="0" borderId="0" xfId="6" applyFont="1" applyAlignment="1">
      <alignment vertical="top"/>
    </xf>
    <xf numFmtId="0" fontId="5" fillId="0" borderId="0" xfId="0" applyFont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0" fontId="22" fillId="0" borderId="0" xfId="0" applyFont="1" applyFill="1"/>
    <xf numFmtId="0" fontId="0" fillId="0" borderId="0" xfId="0" applyAlignment="1">
      <alignment vertical="center"/>
    </xf>
    <xf numFmtId="0" fontId="24" fillId="0" borderId="0" xfId="0" applyFont="1"/>
    <xf numFmtId="0" fontId="0" fillId="4" borderId="0" xfId="0" applyFill="1"/>
    <xf numFmtId="0" fontId="24" fillId="4" borderId="0" xfId="0" applyFont="1" applyFill="1"/>
    <xf numFmtId="1" fontId="8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44" fontId="8" fillId="0" borderId="1" xfId="1" applyFont="1" applyFill="1" applyBorder="1" applyAlignment="1">
      <alignment horizontal="left" vertical="center"/>
    </xf>
    <xf numFmtId="0" fontId="0" fillId="0" borderId="0" xfId="0" applyFill="1"/>
    <xf numFmtId="0" fontId="24" fillId="0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5" borderId="1" xfId="0" applyFill="1" applyBorder="1" applyAlignment="1">
      <alignment vertical="center"/>
    </xf>
    <xf numFmtId="0" fontId="0" fillId="5" borderId="1" xfId="0" applyFill="1" applyBorder="1" applyAlignment="1">
      <alignment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7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44" fontId="0" fillId="0" borderId="2" xfId="1" applyFont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 wrapText="1"/>
    </xf>
    <xf numFmtId="44" fontId="3" fillId="3" borderId="2" xfId="1" applyFont="1" applyFill="1" applyBorder="1" applyAlignment="1">
      <alignment horizontal="left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44" fontId="0" fillId="0" borderId="2" xfId="1" applyFont="1" applyFill="1" applyBorder="1" applyAlignment="1">
      <alignment horizontal="left" vertical="center" wrapText="1"/>
    </xf>
    <xf numFmtId="6" fontId="0" fillId="0" borderId="2" xfId="1" applyNumberFormat="1" applyFont="1" applyFill="1" applyBorder="1" applyAlignment="1">
      <alignment horizontal="center" vertical="center"/>
    </xf>
    <xf numFmtId="0" fontId="8" fillId="0" borderId="2" xfId="26" applyFont="1" applyFill="1" applyBorder="1" applyAlignment="1">
      <alignment horizontal="left" vertical="top"/>
    </xf>
    <xf numFmtId="0" fontId="8" fillId="0" borderId="2" xfId="26" applyFont="1" applyFill="1" applyBorder="1" applyAlignment="1">
      <alignment vertical="top" wrapText="1"/>
    </xf>
    <xf numFmtId="164" fontId="8" fillId="0" borderId="2" xfId="6" applyNumberFormat="1" applyFont="1" applyFill="1" applyBorder="1" applyAlignment="1">
      <alignment horizontal="right" vertical="top"/>
    </xf>
    <xf numFmtId="0" fontId="8" fillId="0" borderId="2" xfId="26" applyFont="1" applyFill="1" applyBorder="1" applyAlignment="1">
      <alignment vertical="center"/>
    </xf>
    <xf numFmtId="0" fontId="8" fillId="0" borderId="2" xfId="26" applyFont="1" applyFill="1" applyBorder="1" applyAlignment="1">
      <alignment vertical="center" wrapText="1"/>
    </xf>
    <xf numFmtId="44" fontId="8" fillId="0" borderId="2" xfId="3" applyFont="1" applyFill="1" applyBorder="1" applyAlignment="1">
      <alignment horizontal="right" vertical="center"/>
    </xf>
    <xf numFmtId="0" fontId="5" fillId="0" borderId="2" xfId="26" applyFont="1" applyFill="1" applyBorder="1" applyAlignment="1">
      <alignment vertical="center"/>
    </xf>
    <xf numFmtId="0" fontId="5" fillId="0" borderId="2" xfId="26" applyFont="1" applyFill="1" applyBorder="1" applyAlignment="1">
      <alignment vertical="center" wrapText="1"/>
    </xf>
    <xf numFmtId="164" fontId="5" fillId="0" borderId="2" xfId="3" applyNumberFormat="1" applyFont="1" applyFill="1" applyBorder="1" applyAlignment="1">
      <alignment vertical="center"/>
    </xf>
    <xf numFmtId="164" fontId="8" fillId="0" borderId="2" xfId="3" applyNumberFormat="1" applyFont="1" applyFill="1" applyBorder="1" applyAlignment="1">
      <alignment vertical="center"/>
    </xf>
    <xf numFmtId="0" fontId="8" fillId="0" borderId="2" xfId="26" applyFont="1" applyFill="1" applyBorder="1" applyAlignment="1">
      <alignment horizontal="left" vertical="center" wrapText="1"/>
    </xf>
    <xf numFmtId="164" fontId="8" fillId="0" borderId="2" xfId="3" applyNumberFormat="1" applyFont="1" applyFill="1" applyBorder="1" applyAlignment="1">
      <alignment horizontal="right" vertical="center"/>
    </xf>
    <xf numFmtId="0" fontId="8" fillId="0" borderId="2" xfId="26" applyFont="1" applyFill="1" applyBorder="1" applyAlignment="1">
      <alignment horizontal="left" vertical="center"/>
    </xf>
    <xf numFmtId="44" fontId="8" fillId="0" borderId="2" xfId="3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7" fontId="0" fillId="0" borderId="2" xfId="1" applyNumberFormat="1" applyFont="1" applyBorder="1" applyAlignment="1">
      <alignment horizontal="right" vertical="center"/>
    </xf>
    <xf numFmtId="0" fontId="3" fillId="3" borderId="2" xfId="0" applyFont="1" applyFill="1" applyBorder="1" applyAlignment="1">
      <alignment horizontal="left" vertical="center"/>
    </xf>
    <xf numFmtId="0" fontId="0" fillId="4" borderId="2" xfId="0" applyFill="1" applyBorder="1" applyAlignment="1">
      <alignment horizontal="left" vertical="center"/>
    </xf>
    <xf numFmtId="0" fontId="0" fillId="4" borderId="2" xfId="0" applyFill="1" applyBorder="1" applyAlignment="1">
      <alignment horizontal="left" vertical="center" wrapText="1"/>
    </xf>
    <xf numFmtId="7" fontId="0" fillId="4" borderId="2" xfId="1" applyNumberFormat="1" applyFont="1" applyFill="1" applyBorder="1" applyAlignment="1">
      <alignment horizontal="right" vertical="center"/>
    </xf>
    <xf numFmtId="44" fontId="0" fillId="0" borderId="2" xfId="1" applyFont="1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 wrapText="1"/>
    </xf>
    <xf numFmtId="44" fontId="0" fillId="2" borderId="2" xfId="1" applyFont="1" applyFill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 wrapText="1"/>
    </xf>
    <xf numFmtId="7" fontId="0" fillId="0" borderId="2" xfId="1" applyNumberFormat="1" applyFont="1" applyFill="1" applyBorder="1" applyAlignment="1">
      <alignment horizontal="right" vertical="center"/>
    </xf>
    <xf numFmtId="0" fontId="0" fillId="3" borderId="2" xfId="0" applyFill="1" applyBorder="1" applyAlignment="1">
      <alignment horizontal="left" vertical="center"/>
    </xf>
    <xf numFmtId="0" fontId="8" fillId="0" borderId="2" xfId="26" applyFont="1" applyBorder="1" applyAlignment="1">
      <alignment vertical="center"/>
    </xf>
    <xf numFmtId="44" fontId="8" fillId="0" borderId="2" xfId="6" applyFont="1" applyBorder="1" applyAlignment="1">
      <alignment horizontal="right" vertical="center"/>
    </xf>
    <xf numFmtId="0" fontId="0" fillId="0" borderId="2" xfId="0" applyBorder="1" applyAlignment="1">
      <alignment vertical="center" wrapText="1"/>
    </xf>
    <xf numFmtId="44" fontId="0" fillId="0" borderId="2" xfId="1" applyFont="1" applyBorder="1" applyAlignment="1">
      <alignment vertical="center"/>
    </xf>
    <xf numFmtId="0" fontId="5" fillId="0" borderId="2" xfId="26" applyFont="1" applyBorder="1" applyAlignment="1">
      <alignment vertical="center"/>
    </xf>
    <xf numFmtId="0" fontId="5" fillId="0" borderId="2" xfId="26" applyFont="1" applyBorder="1" applyAlignment="1">
      <alignment vertical="center" wrapText="1"/>
    </xf>
    <xf numFmtId="164" fontId="5" fillId="0" borderId="2" xfId="6" applyNumberFormat="1" applyFont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0" fontId="0" fillId="0" borderId="2" xfId="26" applyFont="1" applyFill="1" applyBorder="1" applyAlignment="1">
      <alignment vertical="center" wrapText="1"/>
    </xf>
    <xf numFmtId="44" fontId="5" fillId="0" borderId="2" xfId="3" applyFont="1" applyFill="1" applyBorder="1" applyAlignment="1">
      <alignment vertical="center"/>
    </xf>
    <xf numFmtId="44" fontId="5" fillId="0" borderId="2" xfId="3" applyFont="1" applyFill="1" applyBorder="1" applyAlignment="1">
      <alignment horizontal="center" vertical="center"/>
    </xf>
    <xf numFmtId="0" fontId="8" fillId="0" borderId="2" xfId="4" applyFont="1" applyFill="1" applyBorder="1" applyAlignment="1">
      <alignment vertical="center"/>
    </xf>
    <xf numFmtId="0" fontId="8" fillId="0" borderId="2" xfId="4" applyFont="1" applyFill="1" applyBorder="1" applyAlignment="1">
      <alignment vertical="center" wrapText="1"/>
    </xf>
    <xf numFmtId="0" fontId="8" fillId="0" borderId="2" xfId="4" applyFont="1" applyFill="1" applyBorder="1" applyAlignment="1">
      <alignment horizontal="left" vertical="center"/>
    </xf>
    <xf numFmtId="0" fontId="5" fillId="0" borderId="2" xfId="4" applyFont="1" applyFill="1" applyBorder="1" applyAlignment="1">
      <alignment horizontal="left" vertical="center"/>
    </xf>
    <xf numFmtId="44" fontId="5" fillId="0" borderId="2" xfId="3" applyFont="1" applyFill="1" applyBorder="1" applyAlignment="1">
      <alignment horizontal="right" vertical="center"/>
    </xf>
    <xf numFmtId="0" fontId="8" fillId="0" borderId="2" xfId="26" applyFont="1" applyFill="1" applyBorder="1" applyAlignment="1">
      <alignment vertical="top"/>
    </xf>
    <xf numFmtId="0" fontId="8" fillId="0" borderId="2" xfId="26" applyNumberFormat="1" applyFont="1" applyFill="1" applyBorder="1" applyAlignment="1">
      <alignment vertical="center" wrapText="1"/>
    </xf>
    <xf numFmtId="0" fontId="5" fillId="0" borderId="2" xfId="2" applyFont="1" applyBorder="1" applyAlignment="1">
      <alignment vertical="center"/>
    </xf>
    <xf numFmtId="0" fontId="8" fillId="0" borderId="2" xfId="2" applyFont="1" applyBorder="1" applyAlignment="1">
      <alignment vertical="center" wrapText="1"/>
    </xf>
    <xf numFmtId="44" fontId="5" fillId="0" borderId="2" xfId="3" applyFont="1" applyBorder="1" applyAlignment="1">
      <alignment vertical="center"/>
    </xf>
    <xf numFmtId="0" fontId="8" fillId="0" borderId="2" xfId="26" applyFont="1" applyBorder="1" applyAlignment="1">
      <alignment vertical="center" wrapText="1"/>
    </xf>
    <xf numFmtId="0" fontId="4" fillId="2" borderId="2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 wrapText="1"/>
    </xf>
    <xf numFmtId="44" fontId="3" fillId="2" borderId="2" xfId="1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vertical="center" wrapText="1"/>
    </xf>
    <xf numFmtId="0" fontId="0" fillId="0" borderId="2" xfId="26" applyFont="1" applyFill="1" applyBorder="1" applyAlignment="1">
      <alignment vertical="center"/>
    </xf>
    <xf numFmtId="44" fontId="5" fillId="0" borderId="2" xfId="9" applyFont="1" applyFill="1" applyBorder="1" applyAlignment="1">
      <alignment vertical="center"/>
    </xf>
    <xf numFmtId="0" fontId="0" fillId="0" borderId="2" xfId="26" applyFont="1" applyBorder="1" applyAlignment="1">
      <alignment vertical="center" wrapText="1"/>
    </xf>
    <xf numFmtId="164" fontId="8" fillId="0" borderId="2" xfId="5" applyNumberFormat="1" applyFont="1" applyFill="1" applyBorder="1" applyAlignment="1">
      <alignment horizontal="right" vertical="center"/>
    </xf>
    <xf numFmtId="164" fontId="8" fillId="0" borderId="2" xfId="26" applyNumberFormat="1" applyFont="1" applyFill="1" applyBorder="1" applyAlignment="1">
      <alignment horizontal="right" vertical="center"/>
    </xf>
    <xf numFmtId="164" fontId="8" fillId="0" borderId="2" xfId="5" applyNumberFormat="1" applyFont="1" applyFill="1" applyBorder="1" applyAlignment="1">
      <alignment horizontal="right" vertical="center" wrapText="1"/>
    </xf>
    <xf numFmtId="165" fontId="8" fillId="0" borderId="2" xfId="5" applyNumberFormat="1" applyFont="1" applyFill="1" applyBorder="1" applyAlignment="1">
      <alignment horizontal="right" vertical="center" wrapText="1"/>
    </xf>
    <xf numFmtId="0" fontId="20" fillId="0" borderId="2" xfId="26" applyFont="1" applyFill="1" applyBorder="1" applyAlignment="1">
      <alignment horizontal="left" vertical="center"/>
    </xf>
    <xf numFmtId="0" fontId="20" fillId="0" borderId="2" xfId="26" applyFont="1" applyFill="1" applyBorder="1" applyAlignment="1">
      <alignment horizontal="left" vertical="center" wrapText="1"/>
    </xf>
    <xf numFmtId="164" fontId="8" fillId="0" borderId="2" xfId="26" applyNumberFormat="1" applyFont="1" applyFill="1" applyBorder="1" applyAlignment="1">
      <alignment horizontal="right" vertical="center" wrapText="1"/>
    </xf>
    <xf numFmtId="0" fontId="20" fillId="4" borderId="2" xfId="26" applyFont="1" applyFill="1" applyBorder="1" applyAlignment="1">
      <alignment horizontal="left" vertical="center"/>
    </xf>
    <xf numFmtId="0" fontId="8" fillId="4" borderId="2" xfId="26" applyFont="1" applyFill="1" applyBorder="1" applyAlignment="1">
      <alignment vertical="center" wrapText="1"/>
    </xf>
    <xf numFmtId="164" fontId="8" fillId="4" borderId="2" xfId="5" applyNumberFormat="1" applyFont="1" applyFill="1" applyBorder="1" applyAlignment="1">
      <alignment horizontal="right" vertical="center"/>
    </xf>
    <xf numFmtId="0" fontId="12" fillId="0" borderId="2" xfId="26" applyFont="1" applyFill="1" applyBorder="1" applyAlignment="1">
      <alignment horizontal="left" vertical="center"/>
    </xf>
    <xf numFmtId="0" fontId="11" fillId="0" borderId="2" xfId="26" applyFont="1" applyFill="1" applyBorder="1" applyAlignment="1">
      <alignment vertical="center" wrapText="1"/>
    </xf>
    <xf numFmtId="4" fontId="10" fillId="0" borderId="2" xfId="5" applyNumberFormat="1" applyFont="1" applyFill="1" applyBorder="1" applyAlignment="1">
      <alignment horizontal="right" vertical="center"/>
    </xf>
    <xf numFmtId="165" fontId="8" fillId="0" borderId="2" xfId="26" applyNumberFormat="1" applyFont="1" applyFill="1" applyBorder="1" applyAlignment="1">
      <alignment horizontal="right" vertical="center"/>
    </xf>
    <xf numFmtId="165" fontId="8" fillId="0" borderId="2" xfId="5" applyNumberFormat="1" applyFont="1" applyFill="1" applyBorder="1" applyAlignment="1">
      <alignment horizontal="right" vertical="center"/>
    </xf>
    <xf numFmtId="165" fontId="8" fillId="0" borderId="2" xfId="26" applyNumberFormat="1" applyFont="1" applyFill="1" applyBorder="1" applyAlignment="1">
      <alignment horizontal="right" vertical="center" wrapText="1"/>
    </xf>
    <xf numFmtId="165" fontId="8" fillId="0" borderId="2" xfId="8" applyNumberFormat="1" applyFont="1" applyFill="1" applyBorder="1" applyAlignment="1">
      <alignment horizontal="right" vertical="center"/>
    </xf>
    <xf numFmtId="0" fontId="8" fillId="4" borderId="2" xfId="26" applyFont="1" applyFill="1" applyBorder="1" applyAlignment="1">
      <alignment horizontal="left" vertical="center"/>
    </xf>
    <xf numFmtId="0" fontId="8" fillId="4" borderId="2" xfId="26" applyFont="1" applyFill="1" applyBorder="1" applyAlignment="1">
      <alignment horizontal="left" vertical="center" wrapText="1"/>
    </xf>
    <xf numFmtId="165" fontId="8" fillId="4" borderId="2" xfId="8" applyNumberFormat="1" applyFont="1" applyFill="1" applyBorder="1" applyAlignment="1">
      <alignment horizontal="right" vertical="center"/>
    </xf>
    <xf numFmtId="44" fontId="8" fillId="0" borderId="2" xfId="9" applyFont="1" applyFill="1" applyBorder="1" applyAlignment="1">
      <alignment horizontal="right" vertical="center"/>
    </xf>
    <xf numFmtId="44" fontId="9" fillId="0" borderId="2" xfId="9" applyFont="1" applyFill="1" applyBorder="1" applyAlignment="1">
      <alignment horizontal="center" vertical="center"/>
    </xf>
    <xf numFmtId="0" fontId="0" fillId="0" borderId="3" xfId="26" applyFont="1" applyFill="1" applyBorder="1" applyAlignment="1">
      <alignment vertical="center"/>
    </xf>
    <xf numFmtId="0" fontId="8" fillId="0" borderId="3" xfId="26" applyFont="1" applyBorder="1" applyAlignment="1">
      <alignment vertical="center" wrapText="1"/>
    </xf>
    <xf numFmtId="44" fontId="5" fillId="0" borderId="3" xfId="9" applyFont="1" applyFill="1" applyBorder="1" applyAlignment="1">
      <alignment vertical="center"/>
    </xf>
    <xf numFmtId="0" fontId="8" fillId="0" borderId="1" xfId="26" applyFont="1" applyFill="1" applyBorder="1" applyAlignment="1">
      <alignment vertical="center"/>
    </xf>
    <xf numFmtId="0" fontId="8" fillId="0" borderId="1" xfId="26" applyFont="1" applyFill="1" applyBorder="1" applyAlignment="1">
      <alignment vertical="center" wrapText="1"/>
    </xf>
    <xf numFmtId="44" fontId="0" fillId="0" borderId="1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8" fillId="0" borderId="2" xfId="39" applyFont="1" applyFill="1" applyBorder="1" applyAlignment="1">
      <alignment horizontal="left" vertical="center"/>
    </xf>
    <xf numFmtId="44" fontId="0" fillId="0" borderId="2" xfId="1" applyNumberFormat="1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1" fontId="30" fillId="0" borderId="2" xfId="0" applyNumberFormat="1" applyFont="1" applyBorder="1" applyAlignment="1">
      <alignment horizontal="left"/>
    </xf>
    <xf numFmtId="0" fontId="31" fillId="0" borderId="2" xfId="0" applyFont="1" applyBorder="1"/>
    <xf numFmtId="44" fontId="0" fillId="0" borderId="2" xfId="1" applyFont="1" applyFill="1" applyBorder="1" applyAlignment="1">
      <alignment horizontal="left" vertical="center" wrapText="1"/>
    </xf>
    <xf numFmtId="0" fontId="8" fillId="0" borderId="2" xfId="26" applyFont="1" applyFill="1" applyBorder="1" applyAlignment="1">
      <alignment vertical="center"/>
    </xf>
    <xf numFmtId="0" fontId="8" fillId="0" borderId="2" xfId="26" applyFont="1" applyFill="1" applyBorder="1" applyAlignment="1">
      <alignment vertical="center" wrapText="1"/>
    </xf>
    <xf numFmtId="0" fontId="0" fillId="0" borderId="2" xfId="0" applyBorder="1" applyAlignment="1">
      <alignment horizontal="left" vertical="center"/>
    </xf>
    <xf numFmtId="0" fontId="0" fillId="0" borderId="0" xfId="0" applyAlignment="1">
      <alignment vertical="center"/>
    </xf>
    <xf numFmtId="0" fontId="27" fillId="0" borderId="0" xfId="38" applyFill="1" applyAlignment="1">
      <alignment horizontal="center" vertical="center"/>
    </xf>
    <xf numFmtId="0" fontId="28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27" fillId="0" borderId="0" xfId="38" applyAlignment="1">
      <alignment horizontal="center" vertical="center"/>
    </xf>
    <xf numFmtId="0" fontId="0" fillId="0" borderId="0" xfId="0" applyAlignment="1">
      <alignment horizontal="center"/>
    </xf>
    <xf numFmtId="0" fontId="27" fillId="0" borderId="0" xfId="38" applyAlignment="1"/>
    <xf numFmtId="6" fontId="8" fillId="0" borderId="2" xfId="3" applyNumberFormat="1" applyFont="1" applyFill="1" applyBorder="1" applyAlignment="1">
      <alignment horizontal="right" vertical="center"/>
    </xf>
    <xf numFmtId="44" fontId="0" fillId="0" borderId="0" xfId="1" applyFont="1" applyAlignment="1">
      <alignment vertical="center" wrapText="1"/>
    </xf>
    <xf numFmtId="0" fontId="1" fillId="2" borderId="2" xfId="0" applyFont="1" applyFill="1" applyBorder="1" applyAlignment="1">
      <alignment horizontal="left" vertical="center" wrapText="1"/>
    </xf>
    <xf numFmtId="44" fontId="3" fillId="3" borderId="2" xfId="1" applyFont="1" applyFill="1" applyBorder="1" applyAlignment="1">
      <alignment horizontal="left" vertical="center" wrapText="1"/>
    </xf>
    <xf numFmtId="0" fontId="0" fillId="8" borderId="0" xfId="0" applyFill="1" applyAlignment="1">
      <alignment vertical="center"/>
    </xf>
    <xf numFmtId="0" fontId="0" fillId="8" borderId="0" xfId="0" applyFill="1" applyAlignment="1">
      <alignment horizontal="left" vertical="center"/>
    </xf>
    <xf numFmtId="0" fontId="0" fillId="6" borderId="0" xfId="0" applyFill="1" applyAlignment="1">
      <alignment vertical="center"/>
    </xf>
    <xf numFmtId="9" fontId="0" fillId="0" borderId="2" xfId="1" applyNumberFormat="1" applyFont="1" applyFill="1" applyBorder="1" applyAlignment="1">
      <alignment horizontal="center" vertical="center"/>
    </xf>
    <xf numFmtId="0" fontId="0" fillId="6" borderId="0" xfId="0" applyFill="1" applyAlignment="1">
      <alignment horizontal="left" vertical="center"/>
    </xf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left" vertical="center" wrapText="1"/>
    </xf>
    <xf numFmtId="44" fontId="0" fillId="4" borderId="0" xfId="1" applyFont="1" applyFill="1" applyAlignment="1">
      <alignment horizontal="left" vertical="center"/>
    </xf>
    <xf numFmtId="9" fontId="0" fillId="0" borderId="2" xfId="1" applyNumberFormat="1" applyFont="1" applyFill="1" applyBorder="1" applyAlignment="1">
      <alignment horizontal="left" vertical="center"/>
    </xf>
    <xf numFmtId="0" fontId="0" fillId="4" borderId="0" xfId="0" applyFill="1" applyAlignment="1">
      <alignment vertical="center" wrapText="1"/>
    </xf>
    <xf numFmtId="9" fontId="0" fillId="0" borderId="2" xfId="1" applyNumberFormat="1" applyFont="1" applyBorder="1" applyAlignment="1">
      <alignment horizontal="left" vertical="center"/>
    </xf>
    <xf numFmtId="44" fontId="0" fillId="4" borderId="0" xfId="1" applyFont="1" applyFill="1" applyAlignment="1">
      <alignment vertical="center"/>
    </xf>
    <xf numFmtId="9" fontId="5" fillId="0" borderId="2" xfId="6" applyNumberFormat="1" applyFont="1" applyBorder="1" applyAlignment="1">
      <alignment vertical="center"/>
    </xf>
    <xf numFmtId="9" fontId="5" fillId="0" borderId="2" xfId="3" applyNumberFormat="1" applyFont="1" applyBorder="1" applyAlignment="1">
      <alignment vertical="center"/>
    </xf>
    <xf numFmtId="44" fontId="0" fillId="0" borderId="3" xfId="1" applyFont="1" applyFill="1" applyBorder="1" applyAlignment="1">
      <alignment horizontal="left" vertical="center" wrapText="1"/>
    </xf>
    <xf numFmtId="44" fontId="0" fillId="0" borderId="1" xfId="1" applyFont="1" applyFill="1" applyBorder="1" applyAlignment="1">
      <alignment horizontal="left" vertical="center" wrapText="1"/>
    </xf>
    <xf numFmtId="9" fontId="5" fillId="0" borderId="3" xfId="9" applyNumberFormat="1" applyFont="1" applyFill="1" applyBorder="1" applyAlignment="1">
      <alignment vertical="center"/>
    </xf>
    <xf numFmtId="44" fontId="3" fillId="3" borderId="4" xfId="1" applyFont="1" applyFill="1" applyBorder="1" applyAlignment="1">
      <alignment horizontal="left" vertical="center" wrapText="1"/>
    </xf>
    <xf numFmtId="44" fontId="0" fillId="0" borderId="4" xfId="1" applyFont="1" applyFill="1" applyBorder="1" applyAlignment="1">
      <alignment vertical="center"/>
    </xf>
    <xf numFmtId="9" fontId="0" fillId="0" borderId="2" xfId="0" applyNumberFormat="1" applyBorder="1" applyAlignment="1">
      <alignment vertical="center"/>
    </xf>
    <xf numFmtId="9" fontId="5" fillId="0" borderId="2" xfId="9" applyNumberFormat="1" applyFont="1" applyFill="1" applyBorder="1" applyAlignment="1">
      <alignment vertical="center"/>
    </xf>
    <xf numFmtId="9" fontId="8" fillId="0" borderId="1" xfId="1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24" fillId="4" borderId="0" xfId="0" applyFont="1" applyFill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/>
    </xf>
    <xf numFmtId="0" fontId="28" fillId="0" borderId="0" xfId="0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7" fillId="0" borderId="0" xfId="38" applyFill="1" applyBorder="1" applyAlignment="1">
      <alignment horizontal="center" vertical="center"/>
    </xf>
    <xf numFmtId="0" fontId="27" fillId="0" borderId="0" xfId="38" applyBorder="1" applyAlignment="1">
      <alignment horizontal="center" vertical="center"/>
    </xf>
    <xf numFmtId="0" fontId="27" fillId="0" borderId="0" xfId="38" applyFill="1" applyAlignment="1">
      <alignment horizontal="center" vertical="center"/>
    </xf>
    <xf numFmtId="0" fontId="27" fillId="0" borderId="0" xfId="38" applyAlignment="1">
      <alignment horizontal="center" vertical="center"/>
    </xf>
    <xf numFmtId="0" fontId="27" fillId="0" borderId="0" xfId="38" applyAlignment="1"/>
    <xf numFmtId="0" fontId="3" fillId="6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3" fillId="3" borderId="2" xfId="0" applyFont="1" applyFill="1" applyBorder="1" applyAlignment="1">
      <alignment vertical="center" wrapText="1"/>
    </xf>
    <xf numFmtId="0" fontId="0" fillId="0" borderId="2" xfId="0" applyBorder="1" applyAlignment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16" fillId="0" borderId="2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 wrapText="1"/>
    </xf>
    <xf numFmtId="0" fontId="1" fillId="2" borderId="2" xfId="26" applyFont="1" applyFill="1" applyBorder="1" applyAlignment="1">
      <alignment vertical="center" wrapText="1"/>
    </xf>
    <xf numFmtId="0" fontId="0" fillId="0" borderId="2" xfId="26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left" vertical="top" wrapText="1"/>
    </xf>
    <xf numFmtId="0" fontId="0" fillId="0" borderId="2" xfId="0" applyFont="1" applyBorder="1" applyAlignment="1">
      <alignment vertical="top"/>
    </xf>
    <xf numFmtId="0" fontId="16" fillId="0" borderId="2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2" xfId="0" quotePrefix="1" applyFont="1" applyFill="1" applyBorder="1" applyAlignment="1">
      <alignment horizontal="left" vertical="top" wrapText="1"/>
    </xf>
    <xf numFmtId="0" fontId="3" fillId="3" borderId="0" xfId="0" applyFont="1" applyFill="1" applyAlignment="1">
      <alignment vertical="center" wrapText="1"/>
    </xf>
    <xf numFmtId="0" fontId="0" fillId="0" borderId="0" xfId="0" applyAlignment="1">
      <alignment vertical="center"/>
    </xf>
  </cellXfs>
  <cellStyles count="43">
    <cellStyle name="Comma 2" xfId="5" xr:uid="{00000000-0005-0000-0000-000000000000}"/>
    <cellStyle name="Currency" xfId="1" builtinId="4"/>
    <cellStyle name="Currency 2" xfId="11" xr:uid="{00000000-0005-0000-0000-000002000000}"/>
    <cellStyle name="Currency 3" xfId="12" xr:uid="{00000000-0005-0000-0000-000003000000}"/>
    <cellStyle name="Currency 3 2" xfId="13" xr:uid="{00000000-0005-0000-0000-000004000000}"/>
    <cellStyle name="Currency 3 2 2" xfId="6" xr:uid="{00000000-0005-0000-0000-000005000000}"/>
    <cellStyle name="Currency 3 2 2 2" xfId="7" xr:uid="{00000000-0005-0000-0000-000006000000}"/>
    <cellStyle name="Currency 3 2 2 3" xfId="14" xr:uid="{00000000-0005-0000-0000-000007000000}"/>
    <cellStyle name="Currency 3 2 3" xfId="15" xr:uid="{00000000-0005-0000-0000-000008000000}"/>
    <cellStyle name="Currency 3 3" xfId="16" xr:uid="{00000000-0005-0000-0000-000009000000}"/>
    <cellStyle name="Currency 3 3 2" xfId="17" xr:uid="{00000000-0005-0000-0000-00000A000000}"/>
    <cellStyle name="Currency 3 4" xfId="18" xr:uid="{00000000-0005-0000-0000-00000B000000}"/>
    <cellStyle name="Currency 4" xfId="19" xr:uid="{00000000-0005-0000-0000-00000C000000}"/>
    <cellStyle name="Currency 4 2" xfId="3" xr:uid="{00000000-0005-0000-0000-00000D000000}"/>
    <cellStyle name="Currency 4 2 2" xfId="8" xr:uid="{00000000-0005-0000-0000-00000E000000}"/>
    <cellStyle name="Currency 4 2 3" xfId="20" xr:uid="{00000000-0005-0000-0000-00000F000000}"/>
    <cellStyle name="Currency 4 3" xfId="21" xr:uid="{00000000-0005-0000-0000-000010000000}"/>
    <cellStyle name="Currency 5" xfId="22" xr:uid="{00000000-0005-0000-0000-000011000000}"/>
    <cellStyle name="Currency 5 2" xfId="23" xr:uid="{00000000-0005-0000-0000-000012000000}"/>
    <cellStyle name="Currency 5 2 2" xfId="9" xr:uid="{00000000-0005-0000-0000-000013000000}"/>
    <cellStyle name="Currency 5 2 3" xfId="24" xr:uid="{00000000-0005-0000-0000-000014000000}"/>
    <cellStyle name="Currency 5 3" xfId="25" xr:uid="{00000000-0005-0000-0000-000015000000}"/>
    <cellStyle name="Hyperlink" xfId="38" builtinId="8"/>
    <cellStyle name="Hyperlink 2" xfId="40" xr:uid="{00000000-0005-0000-0000-000017000000}"/>
    <cellStyle name="Normal" xfId="0" builtinId="0"/>
    <cellStyle name="Normal 127" xfId="39" xr:uid="{00000000-0005-0000-0000-000019000000}"/>
    <cellStyle name="Normal 2" xfId="26" xr:uid="{00000000-0005-0000-0000-00001A000000}"/>
    <cellStyle name="Normal 3" xfId="4" xr:uid="{00000000-0005-0000-0000-00001B000000}"/>
    <cellStyle name="Normal 4" xfId="2" xr:uid="{00000000-0005-0000-0000-00001C000000}"/>
    <cellStyle name="Percent 2" xfId="27" xr:uid="{00000000-0005-0000-0000-00001D000000}"/>
    <cellStyle name="Percent 3" xfId="28" xr:uid="{00000000-0005-0000-0000-00001E000000}"/>
    <cellStyle name="Percent 3 2" xfId="29" xr:uid="{00000000-0005-0000-0000-00001F000000}"/>
    <cellStyle name="Percent 4" xfId="30" xr:uid="{00000000-0005-0000-0000-000020000000}"/>
    <cellStyle name="Percent 4 2" xfId="31" xr:uid="{00000000-0005-0000-0000-000021000000}"/>
    <cellStyle name="Percent 4 2 2" xfId="10" xr:uid="{00000000-0005-0000-0000-000022000000}"/>
    <cellStyle name="Percent 4 2 3" xfId="32" xr:uid="{00000000-0005-0000-0000-000023000000}"/>
    <cellStyle name="Percent 4 3" xfId="33" xr:uid="{00000000-0005-0000-0000-000024000000}"/>
    <cellStyle name="パーセント 2" xfId="34" xr:uid="{00000000-0005-0000-0000-000025000000}"/>
    <cellStyle name="桁区切り [0.00] 2" xfId="42" xr:uid="{00000000-0005-0000-0000-000026000000}"/>
    <cellStyle name="桁区切り 2" xfId="35" xr:uid="{00000000-0005-0000-0000-000027000000}"/>
    <cellStyle name="標準 4" xfId="41" xr:uid="{00000000-0005-0000-0000-000028000000}"/>
    <cellStyle name="通貨 [0.00] 2" xfId="36" xr:uid="{00000000-0005-0000-0000-000029000000}"/>
    <cellStyle name="通貨 [0.00] 2 2" xfId="37" xr:uid="{00000000-0005-0000-0000-00002A000000}"/>
  </cellStyles>
  <dxfs count="3">
    <dxf>
      <font>
        <b/>
        <i/>
        <color rgb="FFFF0000"/>
      </font>
      <fill>
        <patternFill patternType="darkUp">
          <fgColor theme="0"/>
          <bgColor theme="2" tint="-0.24994659260841701"/>
        </patternFill>
      </fill>
    </dxf>
    <dxf>
      <font>
        <b/>
        <i/>
        <color rgb="FFFF0000"/>
      </font>
      <fill>
        <patternFill patternType="darkUp">
          <fgColor theme="0"/>
          <bgColor theme="2" tint="-0.24994659260841701"/>
        </patternFill>
      </fill>
    </dxf>
    <dxf>
      <font>
        <b/>
        <i/>
        <color rgb="FFFF0000"/>
      </font>
      <fill>
        <patternFill patternType="darkUp">
          <fgColor theme="0"/>
          <bgColor theme="2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jpeg"/><Relationship Id="rId7" Type="http://schemas.openxmlformats.org/officeDocument/2006/relationships/image" Target="../media/image20.pn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pn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13</xdr:row>
      <xdr:rowOff>266700</xdr:rowOff>
    </xdr:from>
    <xdr:to>
      <xdr:col>5</xdr:col>
      <xdr:colOff>470931</xdr:colOff>
      <xdr:row>14</xdr:row>
      <xdr:rowOff>391667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1680" y="5417820"/>
          <a:ext cx="1492011" cy="52120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5</xdr:row>
      <xdr:rowOff>68874</xdr:rowOff>
    </xdr:from>
    <xdr:to>
      <xdr:col>7</xdr:col>
      <xdr:colOff>476250</xdr:colOff>
      <xdr:row>6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2069124"/>
          <a:ext cx="3019425" cy="502626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7</xdr:row>
      <xdr:rowOff>259080</xdr:rowOff>
    </xdr:from>
    <xdr:to>
      <xdr:col>2</xdr:col>
      <xdr:colOff>61188</xdr:colOff>
      <xdr:row>8</xdr:row>
      <xdr:rowOff>99061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3059430"/>
          <a:ext cx="1086078" cy="240031"/>
        </a:xfrm>
        <a:prstGeom prst="rect">
          <a:avLst/>
        </a:prstGeom>
      </xdr:spPr>
    </xdr:pic>
    <xdr:clientData/>
  </xdr:twoCellAnchor>
  <xdr:twoCellAnchor editAs="oneCell">
    <xdr:from>
      <xdr:col>4</xdr:col>
      <xdr:colOff>516729</xdr:colOff>
      <xdr:row>7</xdr:row>
      <xdr:rowOff>289574</xdr:rowOff>
    </xdr:from>
    <xdr:to>
      <xdr:col>7</xdr:col>
      <xdr:colOff>104775</xdr:colOff>
      <xdr:row>8</xdr:row>
      <xdr:rowOff>51436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9404" y="3089924"/>
          <a:ext cx="1416846" cy="161912"/>
        </a:xfrm>
        <a:prstGeom prst="rect">
          <a:avLst/>
        </a:prstGeom>
      </xdr:spPr>
    </xdr:pic>
    <xdr:clientData/>
  </xdr:twoCellAnchor>
  <xdr:twoCellAnchor editAs="oneCell">
    <xdr:from>
      <xdr:col>2</xdr:col>
      <xdr:colOff>292459</xdr:colOff>
      <xdr:row>7</xdr:row>
      <xdr:rowOff>167640</xdr:rowOff>
    </xdr:from>
    <xdr:to>
      <xdr:col>4</xdr:col>
      <xdr:colOff>251460</xdr:colOff>
      <xdr:row>8</xdr:row>
      <xdr:rowOff>122860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509" y="2967990"/>
          <a:ext cx="1149626" cy="355270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7</xdr:row>
      <xdr:rowOff>219075</xdr:rowOff>
    </xdr:from>
    <xdr:to>
      <xdr:col>8</xdr:col>
      <xdr:colOff>609600</xdr:colOff>
      <xdr:row>8</xdr:row>
      <xdr:rowOff>122420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1820" t="3357"/>
        <a:stretch/>
      </xdr:blipFill>
      <xdr:spPr>
        <a:xfrm>
          <a:off x="4495800" y="3019425"/>
          <a:ext cx="904875" cy="3033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58</xdr:row>
      <xdr:rowOff>136427</xdr:rowOff>
    </xdr:from>
    <xdr:to>
      <xdr:col>4</xdr:col>
      <xdr:colOff>542925</xdr:colOff>
      <xdr:row>60</xdr:row>
      <xdr:rowOff>571134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2" y="30645002"/>
          <a:ext cx="6781798" cy="2596882"/>
          <a:chOff x="0" y="20373975"/>
          <a:chExt cx="6153725" cy="2733309"/>
        </a:xfrm>
      </xdr:grpSpPr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0B00-000014000000}"/>
              </a:ext>
            </a:extLst>
          </xdr:cNvPr>
          <xdr:cNvGrpSpPr/>
        </xdr:nvGrpSpPr>
        <xdr:grpSpPr>
          <a:xfrm>
            <a:off x="0" y="20373975"/>
            <a:ext cx="2906775" cy="2466974"/>
            <a:chOff x="962025" y="19897725"/>
            <a:chExt cx="2906775" cy="2466974"/>
          </a:xfrm>
        </xdr:grpSpPr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00000000-0008-0000-0B00-00001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730708" y="21677460"/>
              <a:ext cx="730460" cy="491491"/>
            </a:xfrm>
            <a:prstGeom prst="rect">
              <a:avLst/>
            </a:prstGeom>
          </xdr:spPr>
        </xdr:pic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00000000-0008-0000-0B00-00001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05911" y="19897725"/>
              <a:ext cx="2559326" cy="1457116"/>
            </a:xfrm>
            <a:prstGeom prst="rect">
              <a:avLst/>
            </a:prstGeom>
          </xdr:spPr>
        </xdr:pic>
        <xdr:pic>
          <xdr:nvPicPr>
            <xdr:cNvPr id="23" name="Picture 22">
              <a:extLst>
                <a:ext uri="{FF2B5EF4-FFF2-40B4-BE49-F238E27FC236}">
                  <a16:creationId xmlns:a16="http://schemas.microsoft.com/office/drawing/2014/main" id="{00000000-0008-0000-0B00-00001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70308" y="21748745"/>
              <a:ext cx="803413" cy="475457"/>
            </a:xfrm>
            <a:prstGeom prst="rect">
              <a:avLst/>
            </a:prstGeom>
          </xdr:spPr>
        </xdr:pic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00000000-0008-0000-0B00-000018000000}"/>
                </a:ext>
              </a:extLst>
            </xdr:cNvPr>
            <xdr:cNvSpPr txBox="1"/>
          </xdr:nvSpPr>
          <xdr:spPr>
            <a:xfrm>
              <a:off x="1417569" y="21351177"/>
              <a:ext cx="1778276" cy="193809"/>
            </a:xfrm>
            <a:prstGeom prst="rect">
              <a:avLst/>
            </a:prstGeom>
            <a:solidFill>
              <a:schemeClr val="tx2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700" b="1" i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With</a:t>
              </a:r>
              <a:r>
                <a:rPr lang="en-US" sz="700" b="1" i="1" baseline="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 a Basic Control Head</a:t>
              </a:r>
              <a:endParaRPr lang="en-US" sz="700" b="1" i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00000000-0008-0000-0B00-000019000000}"/>
                </a:ext>
              </a:extLst>
            </xdr:cNvPr>
            <xdr:cNvSpPr txBox="1"/>
          </xdr:nvSpPr>
          <xdr:spPr>
            <a:xfrm>
              <a:off x="962025" y="22187729"/>
              <a:ext cx="810040" cy="14908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600" b="1" i="0" baseline="0">
                  <a:solidFill>
                    <a:schemeClr val="tx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TK-5730/5830(F)</a:t>
              </a:r>
              <a:endParaRPr lang="en-US" sz="600" b="1" i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6" name="Plus 25">
              <a:extLst>
                <a:ext uri="{FF2B5EF4-FFF2-40B4-BE49-F238E27FC236}">
                  <a16:creationId xmlns:a16="http://schemas.microsoft.com/office/drawing/2014/main" id="{00000000-0008-0000-0B00-00001A000000}"/>
                </a:ext>
              </a:extLst>
            </xdr:cNvPr>
            <xdr:cNvSpPr/>
          </xdr:nvSpPr>
          <xdr:spPr>
            <a:xfrm>
              <a:off x="1748870" y="21947528"/>
              <a:ext cx="184705" cy="198097"/>
            </a:xfrm>
            <a:prstGeom prst="mathPlus">
              <a:avLst>
                <a:gd name="adj1" fmla="val 7519"/>
              </a:avLst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B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303074" y="21881267"/>
              <a:ext cx="406087" cy="289892"/>
            </a:xfrm>
            <a:prstGeom prst="rect">
              <a:avLst/>
            </a:prstGeom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B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00109" y="21806720"/>
              <a:ext cx="497651" cy="380674"/>
            </a:xfrm>
            <a:prstGeom prst="rect">
              <a:avLst/>
            </a:prstGeom>
          </xdr:spPr>
        </xdr:pic>
        <xdr:sp macro="" textlink="">
          <xdr:nvSpPr>
            <xdr:cNvPr id="29" name="Plus 28">
              <a:extLst>
                <a:ext uri="{FF2B5EF4-FFF2-40B4-BE49-F238E27FC236}">
                  <a16:creationId xmlns:a16="http://schemas.microsoft.com/office/drawing/2014/main" id="{00000000-0008-0000-0B00-00001D000000}"/>
                </a:ext>
              </a:extLst>
            </xdr:cNvPr>
            <xdr:cNvSpPr/>
          </xdr:nvSpPr>
          <xdr:spPr>
            <a:xfrm>
              <a:off x="2408192" y="21950834"/>
              <a:ext cx="190501" cy="190500"/>
            </a:xfrm>
            <a:prstGeom prst="mathPlus">
              <a:avLst>
                <a:gd name="adj1" fmla="val 7519"/>
              </a:avLst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30" name="Plus 29">
              <a:extLst>
                <a:ext uri="{FF2B5EF4-FFF2-40B4-BE49-F238E27FC236}">
                  <a16:creationId xmlns:a16="http://schemas.microsoft.com/office/drawing/2014/main" id="{00000000-0008-0000-0B00-00001E000000}"/>
                </a:ext>
              </a:extLst>
            </xdr:cNvPr>
            <xdr:cNvSpPr/>
          </xdr:nvSpPr>
          <xdr:spPr>
            <a:xfrm>
              <a:off x="3079084" y="21945864"/>
              <a:ext cx="190501" cy="190500"/>
            </a:xfrm>
            <a:prstGeom prst="mathPlus">
              <a:avLst>
                <a:gd name="adj1" fmla="val 7519"/>
              </a:avLst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00000000-0008-0000-0B00-00001F000000}"/>
                </a:ext>
              </a:extLst>
            </xdr:cNvPr>
            <xdr:cNvSpPr txBox="1"/>
          </xdr:nvSpPr>
          <xdr:spPr>
            <a:xfrm>
              <a:off x="1768371" y="22191034"/>
              <a:ext cx="679554" cy="17366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600" b="1" i="0" baseline="0">
                  <a:solidFill>
                    <a:schemeClr val="tx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KRK-14HM</a:t>
              </a:r>
              <a:endParaRPr lang="en-US" sz="600" b="1" i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3" name="TextBox 32">
              <a:extLst>
                <a:ext uri="{FF2B5EF4-FFF2-40B4-BE49-F238E27FC236}">
                  <a16:creationId xmlns:a16="http://schemas.microsoft.com/office/drawing/2014/main" id="{00000000-0008-0000-0B00-000021000000}"/>
                </a:ext>
              </a:extLst>
            </xdr:cNvPr>
            <xdr:cNvSpPr txBox="1"/>
          </xdr:nvSpPr>
          <xdr:spPr>
            <a:xfrm>
              <a:off x="2529105" y="22191041"/>
              <a:ext cx="622809" cy="14246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600" b="1" i="0" baseline="0">
                  <a:solidFill>
                    <a:schemeClr val="tx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KRK-15BM</a:t>
              </a:r>
              <a:endParaRPr lang="en-US" sz="600" b="1" i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" name="TextBox 33">
              <a:extLst>
                <a:ext uri="{FF2B5EF4-FFF2-40B4-BE49-F238E27FC236}">
                  <a16:creationId xmlns:a16="http://schemas.microsoft.com/office/drawing/2014/main" id="{00000000-0008-0000-0B00-000022000000}"/>
                </a:ext>
              </a:extLst>
            </xdr:cNvPr>
            <xdr:cNvSpPr txBox="1"/>
          </xdr:nvSpPr>
          <xdr:spPr>
            <a:xfrm>
              <a:off x="3115083" y="22194346"/>
              <a:ext cx="753717" cy="15074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600" b="1" i="0" baseline="0">
                  <a:solidFill>
                    <a:schemeClr val="tx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KCT-71M2/M3</a:t>
              </a:r>
              <a:endParaRPr lang="en-US" sz="600" b="1" i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5" name="TextBox 34">
              <a:extLst>
                <a:ext uri="{FF2B5EF4-FFF2-40B4-BE49-F238E27FC236}">
                  <a16:creationId xmlns:a16="http://schemas.microsoft.com/office/drawing/2014/main" id="{00000000-0008-0000-0B00-000023000000}"/>
                </a:ext>
              </a:extLst>
            </xdr:cNvPr>
            <xdr:cNvSpPr txBox="1"/>
          </xdr:nvSpPr>
          <xdr:spPr>
            <a:xfrm>
              <a:off x="1085850" y="20221576"/>
              <a:ext cx="2514600" cy="28575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100" b="1" i="1"/>
                <a:t>Single Remote Control Configuration</a:t>
              </a:r>
            </a:p>
          </xdr:txBody>
        </xdr:sp>
      </xdr:grpSp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00000000-0008-0000-0B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905125" y="20612100"/>
            <a:ext cx="3248600" cy="2495184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38103</xdr:colOff>
      <xdr:row>80</xdr:row>
      <xdr:rowOff>39561</xdr:rowOff>
    </xdr:from>
    <xdr:to>
      <xdr:col>3</xdr:col>
      <xdr:colOff>657225</xdr:colOff>
      <xdr:row>80</xdr:row>
      <xdr:rowOff>1278043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3" y="38958711"/>
          <a:ext cx="5734047" cy="1238482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</xdr:row>
      <xdr:rowOff>61913</xdr:rowOff>
    </xdr:from>
    <xdr:to>
      <xdr:col>3</xdr:col>
      <xdr:colOff>1030972</xdr:colOff>
      <xdr:row>4</xdr:row>
      <xdr:rowOff>947738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9610" t="9573" r="14599" b="6917"/>
        <a:stretch/>
      </xdr:blipFill>
      <xdr:spPr>
        <a:xfrm>
          <a:off x="390525" y="300038"/>
          <a:ext cx="5750610" cy="6934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28575</xdr:rowOff>
    </xdr:from>
    <xdr:to>
      <xdr:col>4</xdr:col>
      <xdr:colOff>463769</xdr:colOff>
      <xdr:row>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611" t="10216" r="14677" b="702"/>
        <a:stretch/>
      </xdr:blipFill>
      <xdr:spPr>
        <a:xfrm>
          <a:off x="180975" y="266700"/>
          <a:ext cx="6683594" cy="8601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4</xdr:col>
      <xdr:colOff>495300</xdr:colOff>
      <xdr:row>31</xdr:row>
      <xdr:rowOff>699109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648" t="9753" r="15071" b="2410"/>
        <a:stretch/>
      </xdr:blipFill>
      <xdr:spPr>
        <a:xfrm>
          <a:off x="0" y="285750"/>
          <a:ext cx="6877050" cy="87763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361949</xdr:colOff>
      <xdr:row>1</xdr:row>
      <xdr:rowOff>19049</xdr:rowOff>
    </xdr:from>
    <xdr:to>
      <xdr:col>4</xdr:col>
      <xdr:colOff>333375</xdr:colOff>
      <xdr:row>4</xdr:row>
      <xdr:rowOff>365737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767" t="9716" r="14989" b="1202"/>
        <a:stretch/>
      </xdr:blipFill>
      <xdr:spPr>
        <a:xfrm>
          <a:off x="361949" y="257174"/>
          <a:ext cx="6181726" cy="80047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596753</xdr:colOff>
      <xdr:row>1</xdr:row>
      <xdr:rowOff>57150</xdr:rowOff>
    </xdr:from>
    <xdr:to>
      <xdr:col>4</xdr:col>
      <xdr:colOff>171449</xdr:colOff>
      <xdr:row>5</xdr:row>
      <xdr:rowOff>4509658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376" t="9501" r="14521" b="6927"/>
        <a:stretch/>
      </xdr:blipFill>
      <xdr:spPr>
        <a:xfrm>
          <a:off x="596753" y="295275"/>
          <a:ext cx="5965971" cy="71957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438149</xdr:colOff>
      <xdr:row>1</xdr:row>
      <xdr:rowOff>95250</xdr:rowOff>
    </xdr:from>
    <xdr:to>
      <xdr:col>4</xdr:col>
      <xdr:colOff>133349</xdr:colOff>
      <xdr:row>3</xdr:row>
      <xdr:rowOff>4380448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376" t="9501" r="14521" b="6927"/>
        <a:stretch/>
      </xdr:blipFill>
      <xdr:spPr>
        <a:xfrm>
          <a:off x="438149" y="333375"/>
          <a:ext cx="6048375" cy="72950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428624</xdr:colOff>
      <xdr:row>1</xdr:row>
      <xdr:rowOff>247650</xdr:rowOff>
    </xdr:from>
    <xdr:to>
      <xdr:col>4</xdr:col>
      <xdr:colOff>142874</xdr:colOff>
      <xdr:row>5</xdr:row>
      <xdr:rowOff>241552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776" t="8952" r="36611"/>
        <a:stretch/>
      </xdr:blipFill>
      <xdr:spPr>
        <a:xfrm>
          <a:off x="428624" y="485775"/>
          <a:ext cx="6048375" cy="78329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352426</xdr:colOff>
      <xdr:row>1</xdr:row>
      <xdr:rowOff>9525</xdr:rowOff>
    </xdr:from>
    <xdr:to>
      <xdr:col>4</xdr:col>
      <xdr:colOff>72911</xdr:colOff>
      <xdr:row>4</xdr:row>
      <xdr:rowOff>1710928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805" t="9087" r="36652"/>
        <a:stretch/>
      </xdr:blipFill>
      <xdr:spPr>
        <a:xfrm>
          <a:off x="352426" y="247650"/>
          <a:ext cx="5978410" cy="7749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1</xdr:row>
      <xdr:rowOff>114300</xdr:rowOff>
    </xdr:from>
    <xdr:to>
      <xdr:col>4</xdr:col>
      <xdr:colOff>56708</xdr:colOff>
      <xdr:row>4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470" t="8859" r="37285" b="4870"/>
        <a:stretch/>
      </xdr:blipFill>
      <xdr:spPr>
        <a:xfrm>
          <a:off x="723900" y="352425"/>
          <a:ext cx="5676458" cy="731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2"/>
  <sheetViews>
    <sheetView zoomScaleNormal="100" workbookViewId="0">
      <selection activeCell="G14" sqref="G14"/>
    </sheetView>
  </sheetViews>
  <sheetFormatPr defaultColWidth="9.140625" defaultRowHeight="31.5"/>
  <cols>
    <col min="1" max="3" width="8.7109375" customWidth="1"/>
    <col min="4" max="8" width="9.140625" style="16"/>
    <col min="9" max="9" width="11.7109375" style="16" customWidth="1"/>
    <col min="10" max="16384" width="9.140625" style="16"/>
  </cols>
  <sheetData>
    <row r="1" spans="1:9">
      <c r="A1" s="17"/>
      <c r="B1" s="17"/>
      <c r="C1" s="17"/>
      <c r="D1" s="18"/>
      <c r="E1" s="18"/>
      <c r="F1" s="18"/>
      <c r="G1" s="18"/>
      <c r="H1" s="18"/>
      <c r="I1" s="18"/>
    </row>
    <row r="2" spans="1:9">
      <c r="A2" s="17"/>
      <c r="B2" s="17"/>
      <c r="C2" s="17"/>
      <c r="D2" s="18"/>
      <c r="E2" s="18"/>
      <c r="F2" s="18"/>
      <c r="G2" s="18"/>
      <c r="H2" s="18"/>
      <c r="I2" s="18"/>
    </row>
    <row r="3" spans="1:9">
      <c r="A3" s="17"/>
      <c r="B3" s="17"/>
      <c r="C3" s="17"/>
      <c r="D3" s="18"/>
      <c r="E3" s="18"/>
      <c r="F3" s="18"/>
      <c r="G3" s="18"/>
      <c r="H3" s="18"/>
      <c r="I3" s="18"/>
    </row>
    <row r="4" spans="1:9">
      <c r="A4" s="17"/>
      <c r="B4" s="17"/>
      <c r="C4" s="17"/>
      <c r="D4" s="18"/>
      <c r="E4" s="18"/>
      <c r="F4" s="18"/>
      <c r="G4" s="18"/>
      <c r="H4" s="18"/>
      <c r="I4" s="18"/>
    </row>
    <row r="5" spans="1:9">
      <c r="A5" s="17"/>
      <c r="B5" s="17"/>
      <c r="C5" s="17"/>
      <c r="D5" s="18"/>
      <c r="E5" s="18"/>
      <c r="F5" s="18"/>
      <c r="G5" s="18"/>
      <c r="H5" s="18"/>
      <c r="I5" s="18"/>
    </row>
    <row r="6" spans="1:9">
      <c r="A6" s="17"/>
      <c r="B6" s="17"/>
      <c r="C6" s="17"/>
      <c r="D6" s="18"/>
      <c r="E6" s="18"/>
      <c r="F6" s="18"/>
      <c r="G6" s="18"/>
      <c r="H6" s="18"/>
      <c r="I6" s="18"/>
    </row>
    <row r="7" spans="1:9">
      <c r="A7" s="17"/>
      <c r="B7" s="17"/>
      <c r="C7" s="17"/>
      <c r="D7" s="18"/>
      <c r="E7" s="18"/>
      <c r="F7" s="18"/>
      <c r="G7" s="18"/>
      <c r="H7" s="18"/>
      <c r="I7" s="18"/>
    </row>
    <row r="8" spans="1:9">
      <c r="A8" s="17"/>
      <c r="B8" s="17"/>
      <c r="C8" s="17"/>
      <c r="D8" s="18"/>
      <c r="E8" s="18"/>
      <c r="F8" s="18"/>
      <c r="G8" s="18"/>
      <c r="H8" s="18"/>
      <c r="I8" s="18"/>
    </row>
    <row r="9" spans="1:9">
      <c r="A9" s="17"/>
      <c r="B9" s="17"/>
      <c r="C9" s="17"/>
      <c r="D9" s="18"/>
      <c r="E9" s="18"/>
      <c r="F9" s="18"/>
      <c r="G9" s="18"/>
      <c r="H9" s="18"/>
      <c r="I9" s="18"/>
    </row>
    <row r="10" spans="1:9">
      <c r="A10" s="17"/>
      <c r="B10" s="17"/>
      <c r="C10" s="17"/>
      <c r="D10" s="18"/>
      <c r="E10" s="18"/>
      <c r="F10" s="18"/>
      <c r="G10" s="18"/>
      <c r="H10" s="18"/>
      <c r="I10" s="18"/>
    </row>
    <row r="11" spans="1:9">
      <c r="A11" s="193" t="s">
        <v>568</v>
      </c>
      <c r="B11" s="193"/>
      <c r="C11" s="193"/>
      <c r="D11" s="193"/>
      <c r="E11" s="193"/>
      <c r="F11" s="193"/>
      <c r="G11" s="193"/>
      <c r="H11" s="193"/>
      <c r="I11" s="193"/>
    </row>
    <row r="12" spans="1:9">
      <c r="A12" s="195" t="s">
        <v>569</v>
      </c>
      <c r="B12" s="195"/>
      <c r="C12" s="195"/>
      <c r="D12" s="195"/>
      <c r="E12" s="195"/>
      <c r="F12" s="195"/>
      <c r="G12" s="195"/>
      <c r="H12" s="195"/>
      <c r="I12" s="195"/>
    </row>
    <row r="13" spans="1:9">
      <c r="A13" s="17"/>
      <c r="B13" s="17"/>
      <c r="C13" s="17"/>
      <c r="D13" s="18"/>
      <c r="E13" s="18"/>
      <c r="F13" s="18"/>
      <c r="G13" s="18"/>
      <c r="H13" s="18"/>
      <c r="I13" s="18"/>
    </row>
    <row r="14" spans="1:9">
      <c r="A14" s="17"/>
      <c r="B14" s="17"/>
      <c r="C14" s="17"/>
      <c r="D14" s="18"/>
      <c r="E14" s="18"/>
      <c r="F14" s="18"/>
      <c r="G14" s="18"/>
      <c r="H14" s="18"/>
      <c r="I14" s="18"/>
    </row>
    <row r="15" spans="1:9">
      <c r="A15" s="17"/>
      <c r="B15" s="17"/>
      <c r="C15" s="17"/>
      <c r="D15" s="18"/>
      <c r="E15" s="18"/>
      <c r="F15" s="18"/>
      <c r="G15" s="18"/>
      <c r="H15" s="18"/>
      <c r="I15" s="18"/>
    </row>
    <row r="16" spans="1:9">
      <c r="A16" s="194" t="s">
        <v>551</v>
      </c>
      <c r="B16" s="193"/>
      <c r="C16" s="193"/>
      <c r="D16" s="193"/>
      <c r="E16" s="193"/>
      <c r="F16" s="193"/>
      <c r="G16" s="193"/>
      <c r="H16" s="193"/>
      <c r="I16" s="193"/>
    </row>
    <row r="17" spans="1:9">
      <c r="A17" s="17"/>
      <c r="B17" s="17"/>
      <c r="C17" s="17"/>
      <c r="D17" s="18"/>
      <c r="E17" s="18"/>
      <c r="F17" s="18"/>
      <c r="G17" s="18"/>
      <c r="H17" s="18"/>
      <c r="I17" s="18"/>
    </row>
    <row r="18" spans="1:9">
      <c r="A18" s="17"/>
      <c r="B18" s="17"/>
      <c r="C18" s="17"/>
      <c r="D18" s="18"/>
      <c r="E18" s="18"/>
      <c r="F18" s="18"/>
      <c r="G18" s="18"/>
      <c r="H18" s="18"/>
      <c r="I18" s="18"/>
    </row>
    <row r="19" spans="1:9">
      <c r="A19" s="17"/>
      <c r="B19" s="17"/>
      <c r="C19" s="17"/>
      <c r="D19" s="18"/>
      <c r="E19" s="18"/>
      <c r="F19" s="18"/>
      <c r="G19" s="18"/>
      <c r="H19" s="18"/>
      <c r="I19" s="18"/>
    </row>
    <row r="20" spans="1:9">
      <c r="A20" s="17"/>
      <c r="B20" s="17"/>
      <c r="C20" s="17"/>
      <c r="D20" s="18"/>
      <c r="E20" s="18"/>
      <c r="F20" s="18"/>
      <c r="G20" s="18"/>
      <c r="H20" s="18"/>
      <c r="I20" s="18"/>
    </row>
    <row r="21" spans="1:9">
      <c r="A21" s="17"/>
      <c r="B21" s="17"/>
      <c r="C21" s="17"/>
      <c r="D21" s="18"/>
      <c r="E21" s="18"/>
      <c r="F21" s="18"/>
      <c r="G21" s="18"/>
      <c r="H21" s="18"/>
      <c r="I21" s="18"/>
    </row>
    <row r="22" spans="1:9">
      <c r="A22" s="17"/>
      <c r="B22" s="17"/>
      <c r="C22" s="17"/>
      <c r="D22" s="18"/>
      <c r="E22" s="18"/>
      <c r="F22" s="18"/>
      <c r="G22" s="18"/>
      <c r="H22" s="18"/>
      <c r="I22" s="18"/>
    </row>
  </sheetData>
  <mergeCells count="3">
    <mergeCell ref="A11:I11"/>
    <mergeCell ref="A16:I16"/>
    <mergeCell ref="A12:I1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80"/>
  <sheetViews>
    <sheetView view="pageBreakPreview" zoomScaleNormal="100" zoomScaleSheetLayoutView="100" workbookViewId="0">
      <selection activeCell="A2" sqref="A1:G1048576"/>
    </sheetView>
  </sheetViews>
  <sheetFormatPr defaultColWidth="9" defaultRowHeight="15"/>
  <cols>
    <col min="1" max="1" width="17.85546875" style="33" customWidth="1"/>
    <col min="2" max="2" width="50.5703125" style="7" customWidth="1"/>
    <col min="3" max="3" width="11.140625" style="7" customWidth="1"/>
    <col min="4" max="4" width="15.5703125" style="7" customWidth="1"/>
    <col min="5" max="5" width="10.7109375" style="33" customWidth="1"/>
    <col min="6" max="16384" width="9" style="33"/>
  </cols>
  <sheetData>
    <row r="1" spans="1:5" s="146" customFormat="1" ht="18.75" customHeight="1">
      <c r="A1" s="204" t="s">
        <v>552</v>
      </c>
      <c r="B1" s="205"/>
      <c r="C1" s="205"/>
      <c r="D1" s="205"/>
      <c r="E1" s="205"/>
    </row>
    <row r="2" spans="1:5" ht="52.15" customHeight="1"/>
    <row r="3" spans="1:5" ht="156.6" customHeight="1"/>
    <row r="4" spans="1:5" ht="366.75" customHeight="1">
      <c r="A4" s="32"/>
      <c r="B4" s="5"/>
      <c r="C4" s="5"/>
      <c r="D4" s="5"/>
      <c r="E4" s="6"/>
    </row>
    <row r="5" spans="1:5" s="147" customFormat="1" ht="29.45" customHeight="1">
      <c r="A5" s="44"/>
      <c r="B5" s="5"/>
      <c r="C5" s="5"/>
      <c r="D5" s="5"/>
      <c r="E5" s="6"/>
    </row>
    <row r="6" spans="1:5" ht="30">
      <c r="A6" s="49"/>
      <c r="B6" s="50" t="s">
        <v>0</v>
      </c>
      <c r="C6" s="51" t="s">
        <v>339</v>
      </c>
      <c r="D6" s="184" t="s">
        <v>570</v>
      </c>
      <c r="E6" s="164" t="s">
        <v>571</v>
      </c>
    </row>
    <row r="7" spans="1:5">
      <c r="A7" s="46"/>
      <c r="B7" s="47" t="s">
        <v>376</v>
      </c>
      <c r="C7" s="48">
        <v>2675</v>
      </c>
      <c r="D7" s="150">
        <f>C7*0.8</f>
        <v>2140</v>
      </c>
      <c r="E7" s="177">
        <v>0.2</v>
      </c>
    </row>
    <row r="8" spans="1:5" ht="30">
      <c r="A8" s="46"/>
      <c r="B8" s="47" t="s">
        <v>377</v>
      </c>
      <c r="C8" s="48">
        <v>2675</v>
      </c>
      <c r="D8" s="150">
        <f t="shared" ref="D8:D15" si="0">C8*0.8</f>
        <v>2140</v>
      </c>
      <c r="E8" s="177">
        <v>0.2</v>
      </c>
    </row>
    <row r="9" spans="1:5" ht="30">
      <c r="A9" s="46"/>
      <c r="B9" s="47" t="s">
        <v>378</v>
      </c>
      <c r="C9" s="48">
        <v>2970</v>
      </c>
      <c r="D9" s="150">
        <f t="shared" si="0"/>
        <v>2376</v>
      </c>
      <c r="E9" s="177">
        <v>0.2</v>
      </c>
    </row>
    <row r="10" spans="1:5" s="35" customFormat="1" ht="30">
      <c r="A10" s="46"/>
      <c r="B10" s="47" t="s">
        <v>382</v>
      </c>
      <c r="C10" s="48">
        <v>1760</v>
      </c>
      <c r="D10" s="150">
        <f t="shared" si="0"/>
        <v>1408</v>
      </c>
      <c r="E10" s="177">
        <v>0.2</v>
      </c>
    </row>
    <row r="11" spans="1:5" s="35" customFormat="1" ht="30.75" customHeight="1">
      <c r="A11" s="46"/>
      <c r="B11" s="47" t="s">
        <v>383</v>
      </c>
      <c r="C11" s="48">
        <v>1760</v>
      </c>
      <c r="D11" s="150">
        <f t="shared" si="0"/>
        <v>1408</v>
      </c>
      <c r="E11" s="177">
        <v>0.2</v>
      </c>
    </row>
    <row r="12" spans="1:5" s="35" customFormat="1" ht="30.75" customHeight="1">
      <c r="A12" s="46"/>
      <c r="B12" s="47" t="s">
        <v>386</v>
      </c>
      <c r="C12" s="48">
        <v>2190</v>
      </c>
      <c r="D12" s="150">
        <f t="shared" si="0"/>
        <v>1752</v>
      </c>
      <c r="E12" s="177">
        <v>0.2</v>
      </c>
    </row>
    <row r="13" spans="1:5" s="35" customFormat="1" ht="19.5" customHeight="1">
      <c r="A13" s="46"/>
      <c r="B13" s="47" t="s">
        <v>384</v>
      </c>
      <c r="C13" s="48">
        <v>1760</v>
      </c>
      <c r="D13" s="150">
        <f t="shared" si="0"/>
        <v>1408</v>
      </c>
      <c r="E13" s="177">
        <v>0.2</v>
      </c>
    </row>
    <row r="14" spans="1:5" s="35" customFormat="1" ht="18" customHeight="1">
      <c r="A14" s="46"/>
      <c r="B14" s="47" t="s">
        <v>385</v>
      </c>
      <c r="C14" s="48">
        <v>1760</v>
      </c>
      <c r="D14" s="150">
        <f t="shared" si="0"/>
        <v>1408</v>
      </c>
      <c r="E14" s="177">
        <v>0.2</v>
      </c>
    </row>
    <row r="15" spans="1:5" s="35" customFormat="1" ht="36" customHeight="1">
      <c r="A15" s="46"/>
      <c r="B15" s="47" t="s">
        <v>387</v>
      </c>
      <c r="C15" s="48">
        <v>2190</v>
      </c>
      <c r="D15" s="150">
        <f t="shared" si="0"/>
        <v>1752</v>
      </c>
      <c r="E15" s="177">
        <v>0.2</v>
      </c>
    </row>
    <row r="16" spans="1:5" ht="30">
      <c r="A16" s="49"/>
      <c r="B16" s="50" t="s">
        <v>42</v>
      </c>
      <c r="C16" s="51" t="s">
        <v>339</v>
      </c>
      <c r="D16" s="184" t="s">
        <v>570</v>
      </c>
      <c r="E16" s="164" t="s">
        <v>571</v>
      </c>
    </row>
    <row r="17" spans="1:5">
      <c r="A17" s="106"/>
      <c r="B17" s="107" t="s">
        <v>48</v>
      </c>
      <c r="C17" s="108"/>
      <c r="D17" s="107"/>
      <c r="E17" s="108"/>
    </row>
    <row r="18" spans="1:5">
      <c r="A18" s="46"/>
      <c r="B18" s="109" t="s">
        <v>49</v>
      </c>
      <c r="C18" s="48"/>
      <c r="D18" s="150"/>
      <c r="E18" s="48"/>
    </row>
    <row r="19" spans="1:5" ht="30">
      <c r="A19" s="46"/>
      <c r="B19" s="47" t="s">
        <v>50</v>
      </c>
      <c r="C19" s="48">
        <v>80</v>
      </c>
      <c r="D19" s="150">
        <f>C19*0.8</f>
        <v>64</v>
      </c>
      <c r="E19" s="177">
        <v>0.2</v>
      </c>
    </row>
    <row r="20" spans="1:5">
      <c r="A20" s="46"/>
      <c r="B20" s="47" t="s">
        <v>51</v>
      </c>
      <c r="C20" s="48">
        <v>0</v>
      </c>
      <c r="D20" s="150">
        <f t="shared" ref="D20:D37" si="1">C20*0.8</f>
        <v>0</v>
      </c>
      <c r="E20" s="177">
        <v>0.2</v>
      </c>
    </row>
    <row r="21" spans="1:5" ht="30">
      <c r="A21" s="46"/>
      <c r="B21" s="47" t="s">
        <v>52</v>
      </c>
      <c r="C21" s="48">
        <v>750</v>
      </c>
      <c r="D21" s="150">
        <f t="shared" si="1"/>
        <v>600</v>
      </c>
      <c r="E21" s="177">
        <v>0.2</v>
      </c>
    </row>
    <row r="22" spans="1:5">
      <c r="A22" s="46"/>
      <c r="B22" s="109" t="s">
        <v>379</v>
      </c>
      <c r="C22" s="48"/>
      <c r="D22" s="150">
        <f t="shared" si="1"/>
        <v>0</v>
      </c>
      <c r="E22" s="177">
        <v>0.2</v>
      </c>
    </row>
    <row r="23" spans="1:5" ht="30">
      <c r="A23" s="46"/>
      <c r="B23" s="47" t="s">
        <v>53</v>
      </c>
      <c r="C23" s="48">
        <v>860</v>
      </c>
      <c r="D23" s="150">
        <f t="shared" si="1"/>
        <v>688</v>
      </c>
      <c r="E23" s="177">
        <v>0.2</v>
      </c>
    </row>
    <row r="24" spans="1:5" ht="30">
      <c r="A24" s="46"/>
      <c r="B24" s="47" t="s">
        <v>54</v>
      </c>
      <c r="C24" s="48">
        <v>780</v>
      </c>
      <c r="D24" s="150">
        <f t="shared" si="1"/>
        <v>624</v>
      </c>
      <c r="E24" s="177">
        <v>0.2</v>
      </c>
    </row>
    <row r="25" spans="1:5" ht="44.25" customHeight="1">
      <c r="A25" s="46"/>
      <c r="B25" s="47" t="s">
        <v>55</v>
      </c>
      <c r="C25" s="48">
        <v>2190</v>
      </c>
      <c r="D25" s="150">
        <f t="shared" si="1"/>
        <v>1752</v>
      </c>
      <c r="E25" s="177">
        <v>0.2</v>
      </c>
    </row>
    <row r="26" spans="1:5">
      <c r="A26" s="106"/>
      <c r="B26" s="107" t="s">
        <v>56</v>
      </c>
      <c r="C26" s="108"/>
      <c r="D26" s="150">
        <f t="shared" si="1"/>
        <v>0</v>
      </c>
      <c r="E26" s="108"/>
    </row>
    <row r="27" spans="1:5">
      <c r="A27" s="46"/>
      <c r="B27" s="109" t="s">
        <v>49</v>
      </c>
      <c r="C27" s="48"/>
      <c r="D27" s="150">
        <f t="shared" si="1"/>
        <v>0</v>
      </c>
      <c r="E27" s="48"/>
    </row>
    <row r="28" spans="1:5">
      <c r="A28" s="46"/>
      <c r="B28" s="47" t="s">
        <v>57</v>
      </c>
      <c r="C28" s="48">
        <v>550</v>
      </c>
      <c r="D28" s="150">
        <f t="shared" si="1"/>
        <v>440</v>
      </c>
      <c r="E28" s="177">
        <v>0.2</v>
      </c>
    </row>
    <row r="29" spans="1:5">
      <c r="A29" s="46"/>
      <c r="B29" s="47" t="s">
        <v>58</v>
      </c>
      <c r="C29" s="48">
        <v>470</v>
      </c>
      <c r="D29" s="150">
        <f t="shared" si="1"/>
        <v>376</v>
      </c>
      <c r="E29" s="177">
        <v>0.2</v>
      </c>
    </row>
    <row r="30" spans="1:5" ht="45">
      <c r="A30" s="46"/>
      <c r="B30" s="47" t="s">
        <v>337</v>
      </c>
      <c r="C30" s="48">
        <v>1200</v>
      </c>
      <c r="D30" s="150">
        <f t="shared" si="1"/>
        <v>960</v>
      </c>
      <c r="E30" s="177">
        <v>0.2</v>
      </c>
    </row>
    <row r="31" spans="1:5">
      <c r="A31" s="46"/>
      <c r="B31" s="47" t="s">
        <v>59</v>
      </c>
      <c r="C31" s="48">
        <v>1040</v>
      </c>
      <c r="D31" s="150">
        <f t="shared" si="1"/>
        <v>832</v>
      </c>
      <c r="E31" s="177">
        <v>0.2</v>
      </c>
    </row>
    <row r="32" spans="1:5">
      <c r="A32" s="106"/>
      <c r="B32" s="107" t="s">
        <v>56</v>
      </c>
      <c r="C32" s="108"/>
      <c r="D32" s="150">
        <f t="shared" si="1"/>
        <v>0</v>
      </c>
      <c r="E32" s="108"/>
    </row>
    <row r="33" spans="1:6">
      <c r="A33" s="46"/>
      <c r="B33" s="109" t="s">
        <v>379</v>
      </c>
      <c r="C33" s="48"/>
      <c r="D33" s="150">
        <f t="shared" si="1"/>
        <v>0</v>
      </c>
      <c r="E33" s="48"/>
    </row>
    <row r="34" spans="1:6" ht="31.5" customHeight="1">
      <c r="A34" s="46"/>
      <c r="B34" s="47" t="s">
        <v>340</v>
      </c>
      <c r="C34" s="48">
        <v>1320</v>
      </c>
      <c r="D34" s="150">
        <f t="shared" si="1"/>
        <v>1056</v>
      </c>
      <c r="E34" s="177">
        <v>0.2</v>
      </c>
    </row>
    <row r="35" spans="1:6" ht="30">
      <c r="A35" s="46"/>
      <c r="B35" s="47" t="s">
        <v>60</v>
      </c>
      <c r="C35" s="48">
        <v>1240</v>
      </c>
      <c r="D35" s="150">
        <f t="shared" si="1"/>
        <v>992</v>
      </c>
      <c r="E35" s="177">
        <v>0.2</v>
      </c>
    </row>
    <row r="36" spans="1:6" ht="60">
      <c r="A36" s="46"/>
      <c r="B36" s="47" t="s">
        <v>338</v>
      </c>
      <c r="C36" s="48">
        <v>2740</v>
      </c>
      <c r="D36" s="150">
        <f t="shared" si="1"/>
        <v>2192</v>
      </c>
      <c r="E36" s="177">
        <v>0.2</v>
      </c>
    </row>
    <row r="37" spans="1:6" ht="33.75" customHeight="1">
      <c r="A37" s="46"/>
      <c r="B37" s="47" t="s">
        <v>61</v>
      </c>
      <c r="C37" s="48">
        <v>2580</v>
      </c>
      <c r="D37" s="150">
        <f t="shared" si="1"/>
        <v>2064</v>
      </c>
      <c r="E37" s="177">
        <v>0.2</v>
      </c>
    </row>
    <row r="38" spans="1:6" ht="30">
      <c r="A38" s="49"/>
      <c r="B38" s="50" t="s">
        <v>43</v>
      </c>
      <c r="C38" s="51" t="s">
        <v>339</v>
      </c>
      <c r="D38" s="184" t="s">
        <v>570</v>
      </c>
      <c r="E38" s="164" t="s">
        <v>571</v>
      </c>
    </row>
    <row r="39" spans="1:6" ht="30">
      <c r="A39" s="46"/>
      <c r="B39" s="47" t="s">
        <v>62</v>
      </c>
      <c r="C39" s="48">
        <v>0</v>
      </c>
      <c r="D39" s="150">
        <f>C39*0.8</f>
        <v>0</v>
      </c>
      <c r="E39" s="177">
        <v>0.2</v>
      </c>
    </row>
    <row r="40" spans="1:6" ht="30">
      <c r="A40" s="46"/>
      <c r="B40" s="110" t="s">
        <v>63</v>
      </c>
      <c r="C40" s="48">
        <v>0</v>
      </c>
      <c r="D40" s="150">
        <f t="shared" ref="D40:D45" si="2">C40*0.8</f>
        <v>0</v>
      </c>
      <c r="E40" s="177">
        <v>0.2</v>
      </c>
      <c r="F40" s="8"/>
    </row>
    <row r="41" spans="1:6" ht="30">
      <c r="A41" s="46"/>
      <c r="B41" s="110" t="s">
        <v>64</v>
      </c>
      <c r="C41" s="48">
        <v>155</v>
      </c>
      <c r="D41" s="150">
        <f t="shared" si="2"/>
        <v>124</v>
      </c>
      <c r="E41" s="177">
        <v>0.2</v>
      </c>
      <c r="F41" s="8"/>
    </row>
    <row r="42" spans="1:6" ht="30">
      <c r="A42" s="46"/>
      <c r="B42" s="110" t="s">
        <v>65</v>
      </c>
      <c r="C42" s="48">
        <v>180</v>
      </c>
      <c r="D42" s="150">
        <f t="shared" si="2"/>
        <v>144</v>
      </c>
      <c r="E42" s="177">
        <v>0.2</v>
      </c>
      <c r="F42" s="8"/>
    </row>
    <row r="43" spans="1:6" ht="30">
      <c r="A43" s="46"/>
      <c r="B43" s="47" t="s">
        <v>66</v>
      </c>
      <c r="C43" s="48">
        <v>0</v>
      </c>
      <c r="D43" s="150">
        <f t="shared" si="2"/>
        <v>0</v>
      </c>
      <c r="E43" s="177">
        <v>0.2</v>
      </c>
    </row>
    <row r="44" spans="1:6" s="154" customFormat="1" ht="30">
      <c r="A44" s="153"/>
      <c r="B44" s="47" t="s">
        <v>67</v>
      </c>
      <c r="C44" s="48">
        <v>120</v>
      </c>
      <c r="D44" s="150">
        <f t="shared" si="2"/>
        <v>96</v>
      </c>
      <c r="E44" s="177">
        <v>0.2</v>
      </c>
    </row>
    <row r="45" spans="1:6" ht="45">
      <c r="A45" s="46"/>
      <c r="B45" s="47" t="s">
        <v>537</v>
      </c>
      <c r="C45" s="48">
        <v>536</v>
      </c>
      <c r="D45" s="150">
        <f t="shared" si="2"/>
        <v>428.8</v>
      </c>
      <c r="E45" s="177">
        <v>0.2</v>
      </c>
    </row>
    <row r="46" spans="1:6" ht="30">
      <c r="A46" s="49"/>
      <c r="B46" s="50" t="s">
        <v>8</v>
      </c>
      <c r="C46" s="51" t="s">
        <v>339</v>
      </c>
      <c r="D46" s="184" t="s">
        <v>570</v>
      </c>
      <c r="E46" s="164" t="s">
        <v>571</v>
      </c>
    </row>
    <row r="47" spans="1:6">
      <c r="A47" s="46">
        <v>1</v>
      </c>
      <c r="B47" s="47" t="s">
        <v>9</v>
      </c>
      <c r="C47" s="48">
        <v>0</v>
      </c>
      <c r="D47" s="150"/>
      <c r="E47" s="48">
        <v>0</v>
      </c>
    </row>
    <row r="48" spans="1:6" ht="30">
      <c r="A48" s="46">
        <v>2</v>
      </c>
      <c r="B48" s="47" t="s">
        <v>12</v>
      </c>
      <c r="C48" s="48">
        <v>350</v>
      </c>
      <c r="D48" s="150">
        <f>C48*0.8</f>
        <v>280</v>
      </c>
      <c r="E48" s="177">
        <v>0.2</v>
      </c>
    </row>
    <row r="49" spans="1:5" s="32" customFormat="1" ht="30">
      <c r="A49" s="72"/>
      <c r="B49" s="50" t="s">
        <v>10</v>
      </c>
      <c r="C49" s="51" t="s">
        <v>339</v>
      </c>
      <c r="D49" s="184" t="s">
        <v>570</v>
      </c>
      <c r="E49" s="164" t="s">
        <v>571</v>
      </c>
    </row>
    <row r="50" spans="1:5" s="32" customFormat="1">
      <c r="A50" s="46">
        <v>1</v>
      </c>
      <c r="B50" s="47" t="s">
        <v>11</v>
      </c>
      <c r="C50" s="48">
        <v>550</v>
      </c>
      <c r="D50" s="150">
        <f>C50*0.8</f>
        <v>440</v>
      </c>
      <c r="E50" s="177">
        <v>0.2</v>
      </c>
    </row>
    <row r="51" spans="1:5" s="32" customFormat="1">
      <c r="A51" s="46">
        <v>2</v>
      </c>
      <c r="B51" s="47" t="s">
        <v>556</v>
      </c>
      <c r="C51" s="48">
        <v>775</v>
      </c>
      <c r="D51" s="150">
        <f>C51*0.8</f>
        <v>620</v>
      </c>
      <c r="E51" s="177">
        <v>0.2</v>
      </c>
    </row>
    <row r="52" spans="1:5" s="32" customFormat="1">
      <c r="A52" s="46"/>
      <c r="B52" s="210" t="s">
        <v>13</v>
      </c>
      <c r="C52" s="210"/>
      <c r="D52" s="210"/>
      <c r="E52" s="211"/>
    </row>
    <row r="53" spans="1:5" s="32" customFormat="1">
      <c r="A53" s="46">
        <v>3</v>
      </c>
      <c r="B53" s="47" t="s">
        <v>14</v>
      </c>
      <c r="C53" s="48">
        <v>550</v>
      </c>
      <c r="D53" s="150">
        <f>C53*0.8</f>
        <v>440</v>
      </c>
      <c r="E53" s="177">
        <v>0.2</v>
      </c>
    </row>
    <row r="54" spans="1:5" s="32" customFormat="1" ht="30">
      <c r="A54" s="46">
        <v>4</v>
      </c>
      <c r="B54" s="47" t="s">
        <v>15</v>
      </c>
      <c r="C54" s="48">
        <v>775</v>
      </c>
      <c r="D54" s="150">
        <f t="shared" ref="D54:D57" si="3">C54*0.8</f>
        <v>620</v>
      </c>
      <c r="E54" s="177">
        <v>0.2</v>
      </c>
    </row>
    <row r="55" spans="1:5" s="32" customFormat="1" ht="30">
      <c r="A55" s="46">
        <v>5</v>
      </c>
      <c r="B55" s="47" t="s">
        <v>16</v>
      </c>
      <c r="C55" s="48">
        <v>1175</v>
      </c>
      <c r="D55" s="150">
        <f t="shared" si="3"/>
        <v>940</v>
      </c>
      <c r="E55" s="177">
        <v>0.2</v>
      </c>
    </row>
    <row r="56" spans="1:5" s="32" customFormat="1" ht="30">
      <c r="A56" s="46">
        <v>6</v>
      </c>
      <c r="B56" s="47" t="s">
        <v>558</v>
      </c>
      <c r="C56" s="48">
        <v>975</v>
      </c>
      <c r="D56" s="150">
        <f t="shared" si="3"/>
        <v>780</v>
      </c>
      <c r="E56" s="177">
        <v>0.2</v>
      </c>
    </row>
    <row r="57" spans="1:5" s="32" customFormat="1" ht="30">
      <c r="A57" s="46">
        <v>7</v>
      </c>
      <c r="B57" s="47" t="s">
        <v>557</v>
      </c>
      <c r="C57" s="48">
        <v>1375</v>
      </c>
      <c r="D57" s="150">
        <f t="shared" si="3"/>
        <v>1100</v>
      </c>
      <c r="E57" s="177">
        <v>0.2</v>
      </c>
    </row>
    <row r="58" spans="1:5" ht="30">
      <c r="A58" s="49"/>
      <c r="B58" s="50" t="s">
        <v>17</v>
      </c>
      <c r="C58" s="51" t="s">
        <v>339</v>
      </c>
      <c r="D58" s="184" t="s">
        <v>570</v>
      </c>
      <c r="E58" s="164" t="s">
        <v>571</v>
      </c>
    </row>
    <row r="59" spans="1:5">
      <c r="A59" s="77"/>
      <c r="B59" s="78" t="s">
        <v>18</v>
      </c>
      <c r="C59" s="79"/>
      <c r="D59" s="163"/>
      <c r="E59" s="79"/>
    </row>
    <row r="60" spans="1:5">
      <c r="A60" s="46"/>
      <c r="B60" s="47" t="s">
        <v>19</v>
      </c>
      <c r="C60" s="48">
        <v>0</v>
      </c>
      <c r="D60" s="150"/>
      <c r="E60" s="48">
        <v>0</v>
      </c>
    </row>
    <row r="61" spans="1:5">
      <c r="A61" s="77"/>
      <c r="B61" s="208" t="s">
        <v>20</v>
      </c>
      <c r="C61" s="208"/>
      <c r="D61" s="208"/>
      <c r="E61" s="209"/>
    </row>
    <row r="62" spans="1:5">
      <c r="A62" s="46"/>
      <c r="B62" s="47" t="s">
        <v>21</v>
      </c>
      <c r="C62" s="48">
        <v>0</v>
      </c>
      <c r="D62" s="150">
        <f>C62*0.8</f>
        <v>0</v>
      </c>
      <c r="E62" s="48">
        <v>0</v>
      </c>
    </row>
    <row r="63" spans="1:5">
      <c r="A63" s="46"/>
      <c r="B63" s="47" t="s">
        <v>22</v>
      </c>
      <c r="C63" s="48">
        <v>150</v>
      </c>
      <c r="D63" s="150">
        <f t="shared" ref="D63:D68" si="4">C63*0.8</f>
        <v>120</v>
      </c>
      <c r="E63" s="177">
        <v>0.2</v>
      </c>
    </row>
    <row r="64" spans="1:5">
      <c r="A64" s="46"/>
      <c r="B64" s="47" t="s">
        <v>23</v>
      </c>
      <c r="C64" s="48">
        <v>550</v>
      </c>
      <c r="D64" s="150">
        <f t="shared" si="4"/>
        <v>440</v>
      </c>
      <c r="E64" s="177">
        <v>0.2</v>
      </c>
    </row>
    <row r="65" spans="1:5">
      <c r="A65" s="46"/>
      <c r="B65" s="47" t="s">
        <v>24</v>
      </c>
      <c r="C65" s="48">
        <v>475</v>
      </c>
      <c r="D65" s="150">
        <f t="shared" si="4"/>
        <v>380</v>
      </c>
      <c r="E65" s="177">
        <v>0.2</v>
      </c>
    </row>
    <row r="66" spans="1:5">
      <c r="A66" s="46"/>
      <c r="B66" s="47" t="s">
        <v>25</v>
      </c>
      <c r="C66" s="48">
        <v>0</v>
      </c>
      <c r="D66" s="150">
        <f t="shared" si="4"/>
        <v>0</v>
      </c>
      <c r="E66" s="48">
        <v>0</v>
      </c>
    </row>
    <row r="67" spans="1:5">
      <c r="A67" s="77"/>
      <c r="B67" s="78" t="s">
        <v>26</v>
      </c>
      <c r="C67" s="78"/>
      <c r="D67" s="150">
        <f t="shared" si="4"/>
        <v>0</v>
      </c>
      <c r="E67" s="79"/>
    </row>
    <row r="68" spans="1:5">
      <c r="A68" s="46"/>
      <c r="B68" s="47" t="s">
        <v>27</v>
      </c>
      <c r="C68" s="48">
        <v>50</v>
      </c>
      <c r="D68" s="150">
        <f t="shared" si="4"/>
        <v>40</v>
      </c>
      <c r="E68" s="177">
        <v>0.2</v>
      </c>
    </row>
    <row r="69" spans="1:5" s="32" customFormat="1" ht="18" customHeight="1">
      <c r="A69" s="46"/>
      <c r="B69" s="210" t="s">
        <v>46</v>
      </c>
      <c r="C69" s="210"/>
      <c r="D69" s="210"/>
      <c r="E69" s="211"/>
    </row>
    <row r="70" spans="1:5" s="32" customFormat="1">
      <c r="A70" s="46"/>
      <c r="B70" s="47" t="s">
        <v>30</v>
      </c>
      <c r="C70" s="48">
        <v>140</v>
      </c>
      <c r="D70" s="150">
        <f>C70*0.8</f>
        <v>112</v>
      </c>
      <c r="E70" s="177">
        <v>0.2</v>
      </c>
    </row>
    <row r="71" spans="1:5" s="32" customFormat="1">
      <c r="A71" s="46"/>
      <c r="B71" s="47" t="s">
        <v>31</v>
      </c>
      <c r="C71" s="48">
        <v>750</v>
      </c>
      <c r="D71" s="150">
        <f t="shared" ref="D71:D74" si="5">C71*0.8</f>
        <v>600</v>
      </c>
      <c r="E71" s="177">
        <v>0.2</v>
      </c>
    </row>
    <row r="72" spans="1:5" s="44" customFormat="1">
      <c r="A72" s="70"/>
      <c r="B72" s="53" t="s">
        <v>544</v>
      </c>
      <c r="C72" s="76">
        <v>100</v>
      </c>
      <c r="D72" s="150">
        <f t="shared" si="5"/>
        <v>80</v>
      </c>
      <c r="E72" s="177">
        <v>0.2</v>
      </c>
    </row>
    <row r="73" spans="1:5" s="32" customFormat="1">
      <c r="A73" s="46"/>
      <c r="B73" s="47" t="s">
        <v>32</v>
      </c>
      <c r="C73" s="48">
        <v>200</v>
      </c>
      <c r="D73" s="150">
        <f t="shared" si="5"/>
        <v>160</v>
      </c>
      <c r="E73" s="177">
        <v>0.2</v>
      </c>
    </row>
    <row r="74" spans="1:5" s="32" customFormat="1">
      <c r="A74" s="46"/>
      <c r="B74" s="47" t="s">
        <v>68</v>
      </c>
      <c r="C74" s="48">
        <v>200</v>
      </c>
      <c r="D74" s="150">
        <f t="shared" si="5"/>
        <v>160</v>
      </c>
      <c r="E74" s="177">
        <v>0.2</v>
      </c>
    </row>
    <row r="75" spans="1:5" s="32" customFormat="1" ht="18" customHeight="1">
      <c r="A75" s="46"/>
      <c r="B75" s="210" t="s">
        <v>33</v>
      </c>
      <c r="C75" s="210"/>
      <c r="D75" s="210"/>
      <c r="E75" s="211"/>
    </row>
    <row r="76" spans="1:5" s="32" customFormat="1" ht="18" customHeight="1">
      <c r="A76" s="46"/>
      <c r="B76" s="47" t="s">
        <v>34</v>
      </c>
      <c r="C76" s="48">
        <v>100</v>
      </c>
      <c r="D76" s="150">
        <f>C76*0.8</f>
        <v>80</v>
      </c>
      <c r="E76" s="177">
        <v>0.2</v>
      </c>
    </row>
    <row r="77" spans="1:5" s="32" customFormat="1" ht="30">
      <c r="A77" s="46"/>
      <c r="B77" s="47" t="s">
        <v>35</v>
      </c>
      <c r="C77" s="48">
        <v>200</v>
      </c>
      <c r="D77" s="150">
        <f t="shared" ref="D77:D79" si="6">C77*0.8</f>
        <v>160</v>
      </c>
      <c r="E77" s="177">
        <v>0.2</v>
      </c>
    </row>
    <row r="78" spans="1:5" s="44" customFormat="1">
      <c r="A78" s="145"/>
      <c r="B78" s="47" t="s">
        <v>29</v>
      </c>
      <c r="C78" s="48">
        <v>200</v>
      </c>
      <c r="D78" s="150">
        <f t="shared" si="6"/>
        <v>160</v>
      </c>
      <c r="E78" s="177">
        <v>0.2</v>
      </c>
    </row>
    <row r="79" spans="1:5" s="44" customFormat="1">
      <c r="A79" s="70"/>
      <c r="B79" s="53" t="s">
        <v>533</v>
      </c>
      <c r="C79" s="76">
        <v>100</v>
      </c>
      <c r="D79" s="150">
        <f t="shared" si="6"/>
        <v>80</v>
      </c>
      <c r="E79" s="177">
        <v>0.2</v>
      </c>
    </row>
    <row r="80" spans="1:5">
      <c r="A80" s="32"/>
      <c r="B80" s="5"/>
      <c r="C80" s="5"/>
      <c r="D80" s="5"/>
      <c r="E80" s="6"/>
    </row>
  </sheetData>
  <mergeCells count="5">
    <mergeCell ref="A1:E1"/>
    <mergeCell ref="B52:E52"/>
    <mergeCell ref="B61:E61"/>
    <mergeCell ref="B69:E69"/>
    <mergeCell ref="B75:E75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106"/>
  <sheetViews>
    <sheetView view="pageBreakPreview" topLeftCell="A55" zoomScaleNormal="100" zoomScaleSheetLayoutView="100" workbookViewId="0">
      <selection activeCell="H3" sqref="H3"/>
    </sheetView>
  </sheetViews>
  <sheetFormatPr defaultColWidth="9.140625" defaultRowHeight="15"/>
  <cols>
    <col min="1" max="1" width="17.42578125" style="13" customWidth="1"/>
    <col min="2" max="2" width="47.7109375" style="7" customWidth="1"/>
    <col min="3" max="3" width="11.5703125" style="7" customWidth="1"/>
    <col min="4" max="4" width="16.85546875" style="7" customWidth="1"/>
    <col min="5" max="5" width="10.85546875" style="9" bestFit="1" customWidth="1"/>
    <col min="6" max="16384" width="9.140625" style="13"/>
  </cols>
  <sheetData>
    <row r="1" spans="1:5" s="146" customFormat="1" ht="18.75" customHeight="1">
      <c r="A1" s="204" t="s">
        <v>554</v>
      </c>
      <c r="B1" s="205"/>
      <c r="C1" s="205"/>
      <c r="D1" s="205"/>
      <c r="E1" s="205"/>
    </row>
    <row r="2" spans="1:5" s="27" customFormat="1" ht="135.75" customHeight="1">
      <c r="B2" s="7"/>
      <c r="C2" s="7"/>
      <c r="D2" s="7"/>
      <c r="E2" s="9"/>
    </row>
    <row r="3" spans="1:5" s="27" customFormat="1" ht="325.5" customHeight="1">
      <c r="B3" s="7"/>
      <c r="C3" s="7"/>
      <c r="D3" s="7"/>
      <c r="E3" s="9"/>
    </row>
    <row r="4" spans="1:5" s="27" customFormat="1">
      <c r="B4" s="7"/>
      <c r="C4" s="7"/>
      <c r="D4" s="7"/>
      <c r="E4" s="9"/>
    </row>
    <row r="5" spans="1:5" s="27" customFormat="1" ht="129.6" customHeight="1">
      <c r="B5" s="7"/>
      <c r="C5" s="7"/>
      <c r="D5" s="7"/>
      <c r="E5" s="9"/>
    </row>
    <row r="6" spans="1:5" ht="43.15" customHeight="1"/>
    <row r="7" spans="1:5" ht="30">
      <c r="A7" s="206" t="s">
        <v>0</v>
      </c>
      <c r="B7" s="207"/>
      <c r="C7" s="51" t="s">
        <v>339</v>
      </c>
      <c r="D7" s="184" t="s">
        <v>570</v>
      </c>
      <c r="E7" s="164" t="s">
        <v>571</v>
      </c>
    </row>
    <row r="8" spans="1:5" ht="60">
      <c r="A8" s="111" t="s">
        <v>256</v>
      </c>
      <c r="B8" s="105" t="s">
        <v>353</v>
      </c>
      <c r="C8" s="112">
        <v>1345</v>
      </c>
      <c r="D8" s="150">
        <f>C8*0.8</f>
        <v>1076</v>
      </c>
      <c r="E8" s="187">
        <v>0.2</v>
      </c>
    </row>
    <row r="9" spans="1:5" ht="60">
      <c r="A9" s="111" t="s">
        <v>257</v>
      </c>
      <c r="B9" s="113" t="s">
        <v>354</v>
      </c>
      <c r="C9" s="112">
        <v>1345</v>
      </c>
      <c r="D9" s="150">
        <f t="shared" ref="D9:D11" si="0">C9*0.8</f>
        <v>1076</v>
      </c>
      <c r="E9" s="187">
        <v>0.2</v>
      </c>
    </row>
    <row r="10" spans="1:5" ht="41.25" customHeight="1">
      <c r="A10" s="111" t="s">
        <v>258</v>
      </c>
      <c r="B10" s="113" t="s">
        <v>355</v>
      </c>
      <c r="C10" s="112">
        <v>1345</v>
      </c>
      <c r="D10" s="150">
        <f t="shared" si="0"/>
        <v>1076</v>
      </c>
      <c r="E10" s="187">
        <v>0.2</v>
      </c>
    </row>
    <row r="11" spans="1:5" ht="60">
      <c r="A11" s="111" t="s">
        <v>335</v>
      </c>
      <c r="B11" s="103" t="s">
        <v>356</v>
      </c>
      <c r="C11" s="104">
        <v>1445</v>
      </c>
      <c r="D11" s="150">
        <f t="shared" si="0"/>
        <v>1156</v>
      </c>
      <c r="E11" s="187">
        <v>0.2</v>
      </c>
    </row>
    <row r="12" spans="1:5" ht="30">
      <c r="A12" s="206" t="s">
        <v>83</v>
      </c>
      <c r="B12" s="207"/>
      <c r="C12" s="51" t="s">
        <v>339</v>
      </c>
      <c r="D12" s="184" t="s">
        <v>570</v>
      </c>
      <c r="E12" s="164" t="s">
        <v>571</v>
      </c>
    </row>
    <row r="13" spans="1:5" ht="37.5" customHeight="1">
      <c r="A13" s="208" t="s">
        <v>84</v>
      </c>
      <c r="B13" s="207"/>
      <c r="C13" s="207"/>
      <c r="D13" s="207"/>
      <c r="E13" s="207"/>
    </row>
    <row r="14" spans="1:5">
      <c r="A14" s="59" t="s">
        <v>85</v>
      </c>
      <c r="B14" s="60" t="s">
        <v>86</v>
      </c>
      <c r="C14" s="54">
        <f t="shared" ref="C14:C15" si="1">E14*0.6</f>
        <v>0</v>
      </c>
      <c r="D14" s="150"/>
      <c r="E14" s="91">
        <v>0</v>
      </c>
    </row>
    <row r="15" spans="1:5">
      <c r="A15" s="59" t="s">
        <v>87</v>
      </c>
      <c r="B15" s="60" t="s">
        <v>88</v>
      </c>
      <c r="C15" s="54">
        <f t="shared" si="1"/>
        <v>0</v>
      </c>
      <c r="D15" s="150"/>
      <c r="E15" s="91">
        <v>0</v>
      </c>
    </row>
    <row r="16" spans="1:5" ht="30">
      <c r="A16" s="206" t="s">
        <v>89</v>
      </c>
      <c r="B16" s="207"/>
      <c r="C16" s="51" t="s">
        <v>339</v>
      </c>
      <c r="D16" s="184" t="s">
        <v>570</v>
      </c>
      <c r="E16" s="164" t="s">
        <v>571</v>
      </c>
    </row>
    <row r="17" spans="1:5" ht="32.25" customHeight="1">
      <c r="A17" s="208" t="s">
        <v>90</v>
      </c>
      <c r="B17" s="207"/>
      <c r="C17" s="207"/>
      <c r="D17" s="207"/>
      <c r="E17" s="207"/>
    </row>
    <row r="18" spans="1:5" ht="60">
      <c r="A18" s="62" t="s">
        <v>91</v>
      </c>
      <c r="B18" s="63" t="s">
        <v>92</v>
      </c>
      <c r="C18" s="91">
        <v>155</v>
      </c>
      <c r="D18" s="150">
        <f>C18*0.8</f>
        <v>124</v>
      </c>
      <c r="E18" s="187">
        <v>0.2</v>
      </c>
    </row>
    <row r="19" spans="1:5">
      <c r="A19" s="213" t="s">
        <v>93</v>
      </c>
      <c r="B19" s="207"/>
      <c r="C19" s="207"/>
      <c r="D19" s="207"/>
      <c r="E19" s="207"/>
    </row>
    <row r="20" spans="1:5">
      <c r="A20" s="62"/>
      <c r="B20" s="214" t="s">
        <v>541</v>
      </c>
      <c r="C20" s="214"/>
      <c r="D20" s="214"/>
      <c r="E20" s="207"/>
    </row>
    <row r="21" spans="1:5">
      <c r="A21" s="62"/>
      <c r="B21" s="214" t="s">
        <v>542</v>
      </c>
      <c r="C21" s="214"/>
      <c r="D21" s="214"/>
      <c r="E21" s="207"/>
    </row>
    <row r="22" spans="1:5" ht="90">
      <c r="A22" s="59" t="s">
        <v>94</v>
      </c>
      <c r="B22" s="60" t="s">
        <v>95</v>
      </c>
      <c r="C22" s="91">
        <v>884</v>
      </c>
      <c r="D22" s="150">
        <f>C22*0.8</f>
        <v>707.2</v>
      </c>
      <c r="E22" s="187">
        <v>0.2</v>
      </c>
    </row>
    <row r="23" spans="1:5" ht="60">
      <c r="A23" s="59" t="s">
        <v>96</v>
      </c>
      <c r="B23" s="60" t="s">
        <v>97</v>
      </c>
      <c r="C23" s="91">
        <v>85</v>
      </c>
      <c r="D23" s="150">
        <f>C23*0.8</f>
        <v>68</v>
      </c>
      <c r="E23" s="187">
        <v>0.2</v>
      </c>
    </row>
    <row r="24" spans="1:5" ht="90">
      <c r="A24" s="59" t="s">
        <v>98</v>
      </c>
      <c r="B24" s="60" t="s">
        <v>99</v>
      </c>
      <c r="C24" s="60"/>
      <c r="D24" s="152"/>
      <c r="E24" s="91"/>
    </row>
    <row r="25" spans="1:5" ht="3.75" customHeight="1">
      <c r="A25" s="59"/>
      <c r="B25" s="60"/>
      <c r="C25" s="60"/>
      <c r="D25" s="152"/>
      <c r="E25" s="91"/>
    </row>
    <row r="26" spans="1:5" ht="30">
      <c r="A26" s="206" t="s">
        <v>100</v>
      </c>
      <c r="B26" s="207"/>
      <c r="C26" s="51" t="s">
        <v>339</v>
      </c>
      <c r="D26" s="184" t="s">
        <v>570</v>
      </c>
      <c r="E26" s="164" t="s">
        <v>571</v>
      </c>
    </row>
    <row r="27" spans="1:5" ht="97.5" customHeight="1">
      <c r="A27" s="215" t="s">
        <v>101</v>
      </c>
      <c r="B27" s="207"/>
      <c r="C27" s="207"/>
      <c r="D27" s="207"/>
      <c r="E27" s="207"/>
    </row>
    <row r="28" spans="1:5" ht="45">
      <c r="A28" s="59" t="s">
        <v>87</v>
      </c>
      <c r="B28" s="60" t="s">
        <v>255</v>
      </c>
      <c r="C28" s="54">
        <f t="shared" ref="C28" si="2">E28*0.6</f>
        <v>0</v>
      </c>
      <c r="D28" s="150"/>
      <c r="E28" s="91">
        <v>0</v>
      </c>
    </row>
    <row r="29" spans="1:5">
      <c r="A29" s="208" t="s">
        <v>102</v>
      </c>
      <c r="B29" s="207"/>
      <c r="C29" s="207"/>
      <c r="D29" s="207"/>
      <c r="E29" s="207"/>
    </row>
    <row r="30" spans="1:5">
      <c r="A30" s="62" t="s">
        <v>103</v>
      </c>
      <c r="B30" s="60" t="s">
        <v>104</v>
      </c>
      <c r="C30" s="93">
        <v>420</v>
      </c>
      <c r="D30" s="150">
        <f>C30*0.8</f>
        <v>336</v>
      </c>
      <c r="E30" s="187">
        <v>0.2</v>
      </c>
    </row>
    <row r="31" spans="1:5">
      <c r="A31" s="62" t="s">
        <v>105</v>
      </c>
      <c r="B31" s="63" t="s">
        <v>106</v>
      </c>
      <c r="C31" s="93">
        <v>300</v>
      </c>
      <c r="D31" s="150">
        <f t="shared" ref="D31:D32" si="3">C31*0.8</f>
        <v>240</v>
      </c>
      <c r="E31" s="187">
        <v>0.2</v>
      </c>
    </row>
    <row r="32" spans="1:5" ht="30">
      <c r="A32" s="62" t="s">
        <v>107</v>
      </c>
      <c r="B32" s="63" t="s">
        <v>108</v>
      </c>
      <c r="C32" s="93">
        <v>105</v>
      </c>
      <c r="D32" s="150">
        <f t="shared" si="3"/>
        <v>84</v>
      </c>
      <c r="E32" s="187">
        <v>0.2</v>
      </c>
    </row>
    <row r="33" spans="1:5">
      <c r="A33" s="208" t="s">
        <v>109</v>
      </c>
      <c r="B33" s="207"/>
      <c r="C33" s="207"/>
      <c r="D33" s="207"/>
      <c r="E33" s="207"/>
    </row>
    <row r="34" spans="1:5">
      <c r="A34" s="62" t="s">
        <v>110</v>
      </c>
      <c r="B34" s="63" t="s">
        <v>111</v>
      </c>
      <c r="C34" s="54">
        <f t="shared" ref="C34:C35" si="4">E34*0.6</f>
        <v>0</v>
      </c>
      <c r="D34" s="150"/>
      <c r="E34" s="91">
        <v>0</v>
      </c>
    </row>
    <row r="35" spans="1:5" ht="30">
      <c r="A35" s="62" t="s">
        <v>112</v>
      </c>
      <c r="B35" s="63" t="s">
        <v>113</v>
      </c>
      <c r="C35" s="54">
        <f t="shared" si="4"/>
        <v>0</v>
      </c>
      <c r="D35" s="150"/>
      <c r="E35" s="91">
        <v>0</v>
      </c>
    </row>
    <row r="36" spans="1:5" ht="30">
      <c r="A36" s="62" t="s">
        <v>114</v>
      </c>
      <c r="B36" s="63" t="s">
        <v>115</v>
      </c>
      <c r="C36" s="94">
        <v>400</v>
      </c>
      <c r="D36" s="150">
        <f>C36*0.8</f>
        <v>320</v>
      </c>
      <c r="E36" s="187">
        <v>0.2</v>
      </c>
    </row>
    <row r="37" spans="1:5" ht="30">
      <c r="A37" s="59" t="s">
        <v>116</v>
      </c>
      <c r="B37" s="60" t="s">
        <v>117</v>
      </c>
      <c r="C37" s="69">
        <v>700</v>
      </c>
      <c r="D37" s="150">
        <f t="shared" ref="D37:D39" si="5">C37*0.8</f>
        <v>560</v>
      </c>
      <c r="E37" s="187">
        <v>0.2</v>
      </c>
    </row>
    <row r="38" spans="1:5">
      <c r="A38" s="59" t="s">
        <v>118</v>
      </c>
      <c r="B38" s="60" t="s">
        <v>119</v>
      </c>
      <c r="C38" s="69">
        <v>120</v>
      </c>
      <c r="D38" s="150">
        <f t="shared" si="5"/>
        <v>96</v>
      </c>
      <c r="E38" s="187">
        <v>0.2</v>
      </c>
    </row>
    <row r="39" spans="1:5" ht="30">
      <c r="A39" s="62" t="s">
        <v>120</v>
      </c>
      <c r="B39" s="63" t="s">
        <v>121</v>
      </c>
      <c r="C39" s="94">
        <v>180</v>
      </c>
      <c r="D39" s="150">
        <f t="shared" si="5"/>
        <v>144</v>
      </c>
      <c r="E39" s="187">
        <v>0.2</v>
      </c>
    </row>
    <row r="40" spans="1:5" ht="30">
      <c r="A40" s="206" t="s">
        <v>358</v>
      </c>
      <c r="B40" s="207"/>
      <c r="C40" s="51" t="s">
        <v>339</v>
      </c>
      <c r="D40" s="184" t="s">
        <v>570</v>
      </c>
      <c r="E40" s="164" t="s">
        <v>571</v>
      </c>
    </row>
    <row r="41" spans="1:5" ht="45">
      <c r="A41" s="68" t="s">
        <v>256</v>
      </c>
      <c r="B41" s="60" t="s">
        <v>283</v>
      </c>
      <c r="C41" s="114">
        <v>1345</v>
      </c>
      <c r="D41" s="150">
        <f>C41*0.8</f>
        <v>1076</v>
      </c>
      <c r="E41" s="187">
        <v>0.2</v>
      </c>
    </row>
    <row r="42" spans="1:5" ht="45">
      <c r="A42" s="68" t="s">
        <v>257</v>
      </c>
      <c r="B42" s="60" t="s">
        <v>284</v>
      </c>
      <c r="C42" s="114">
        <v>1345</v>
      </c>
      <c r="D42" s="150">
        <f t="shared" ref="D42:D58" si="6">C42*0.8</f>
        <v>1076</v>
      </c>
      <c r="E42" s="187">
        <v>0.2</v>
      </c>
    </row>
    <row r="43" spans="1:5" ht="45">
      <c r="A43" s="68" t="s">
        <v>258</v>
      </c>
      <c r="B43" s="60" t="s">
        <v>285</v>
      </c>
      <c r="C43" s="114">
        <v>1345</v>
      </c>
      <c r="D43" s="150">
        <f t="shared" si="6"/>
        <v>1076</v>
      </c>
      <c r="E43" s="187">
        <v>0.2</v>
      </c>
    </row>
    <row r="44" spans="1:5" ht="60">
      <c r="A44" s="111" t="s">
        <v>335</v>
      </c>
      <c r="B44" s="103" t="s">
        <v>357</v>
      </c>
      <c r="C44" s="104">
        <v>1445</v>
      </c>
      <c r="D44" s="150">
        <f t="shared" si="6"/>
        <v>1156</v>
      </c>
      <c r="E44" s="187">
        <v>0.2</v>
      </c>
    </row>
    <row r="45" spans="1:5">
      <c r="A45" s="68" t="s">
        <v>259</v>
      </c>
      <c r="B45" s="60" t="s">
        <v>260</v>
      </c>
      <c r="C45" s="115">
        <v>180</v>
      </c>
      <c r="D45" s="150">
        <f t="shared" si="6"/>
        <v>144</v>
      </c>
      <c r="E45" s="187">
        <v>0.2</v>
      </c>
    </row>
    <row r="46" spans="1:5" ht="45">
      <c r="A46" s="68" t="s">
        <v>261</v>
      </c>
      <c r="B46" s="60" t="s">
        <v>286</v>
      </c>
      <c r="C46" s="114">
        <v>600</v>
      </c>
      <c r="D46" s="150">
        <f t="shared" si="6"/>
        <v>480</v>
      </c>
      <c r="E46" s="187">
        <v>0.2</v>
      </c>
    </row>
    <row r="47" spans="1:5">
      <c r="A47" s="68" t="s">
        <v>262</v>
      </c>
      <c r="B47" s="60" t="s">
        <v>263</v>
      </c>
      <c r="C47" s="114">
        <v>159</v>
      </c>
      <c r="D47" s="150">
        <f t="shared" si="6"/>
        <v>127.2</v>
      </c>
      <c r="E47" s="187">
        <v>0.2</v>
      </c>
    </row>
    <row r="48" spans="1:5" ht="23.25" customHeight="1">
      <c r="A48" s="68" t="s">
        <v>264</v>
      </c>
      <c r="B48" s="60" t="s">
        <v>265</v>
      </c>
      <c r="C48" s="114">
        <v>50</v>
      </c>
      <c r="D48" s="150">
        <f t="shared" si="6"/>
        <v>40</v>
      </c>
      <c r="E48" s="187">
        <v>0.2</v>
      </c>
    </row>
    <row r="49" spans="1:5">
      <c r="A49" s="68" t="s">
        <v>266</v>
      </c>
      <c r="B49" s="60" t="s">
        <v>267</v>
      </c>
      <c r="C49" s="114">
        <v>70</v>
      </c>
      <c r="D49" s="150">
        <f t="shared" si="6"/>
        <v>56</v>
      </c>
      <c r="E49" s="187">
        <v>0.2</v>
      </c>
    </row>
    <row r="50" spans="1:5">
      <c r="A50" s="68" t="s">
        <v>268</v>
      </c>
      <c r="B50" s="60" t="s">
        <v>269</v>
      </c>
      <c r="C50" s="115">
        <v>80</v>
      </c>
      <c r="D50" s="150">
        <f t="shared" si="6"/>
        <v>64</v>
      </c>
      <c r="E50" s="187">
        <v>0.2</v>
      </c>
    </row>
    <row r="51" spans="1:5" ht="30">
      <c r="A51" s="66" t="s">
        <v>270</v>
      </c>
      <c r="B51" s="60" t="s">
        <v>271</v>
      </c>
      <c r="C51" s="116">
        <v>52.5</v>
      </c>
      <c r="D51" s="150">
        <f t="shared" si="6"/>
        <v>42</v>
      </c>
      <c r="E51" s="187">
        <v>0.2</v>
      </c>
    </row>
    <row r="52" spans="1:5" ht="30">
      <c r="A52" s="66" t="s">
        <v>272</v>
      </c>
      <c r="B52" s="60" t="s">
        <v>273</v>
      </c>
      <c r="C52" s="117">
        <v>94.500000000000014</v>
      </c>
      <c r="D52" s="150">
        <f t="shared" si="6"/>
        <v>75.600000000000009</v>
      </c>
      <c r="E52" s="187">
        <v>0.2</v>
      </c>
    </row>
    <row r="53" spans="1:5">
      <c r="A53" s="118" t="s">
        <v>274</v>
      </c>
      <c r="B53" s="60" t="s">
        <v>275</v>
      </c>
      <c r="C53" s="114">
        <v>14</v>
      </c>
      <c r="D53" s="150">
        <f t="shared" si="6"/>
        <v>11.200000000000001</v>
      </c>
      <c r="E53" s="187">
        <v>0.2</v>
      </c>
    </row>
    <row r="54" spans="1:5" ht="30">
      <c r="A54" s="119" t="s">
        <v>276</v>
      </c>
      <c r="B54" s="60" t="s">
        <v>277</v>
      </c>
      <c r="C54" s="120">
        <v>44.25</v>
      </c>
      <c r="D54" s="150">
        <f t="shared" si="6"/>
        <v>35.4</v>
      </c>
      <c r="E54" s="187">
        <v>0.2</v>
      </c>
    </row>
    <row r="55" spans="1:5" ht="45">
      <c r="A55" s="66" t="s">
        <v>278</v>
      </c>
      <c r="B55" s="60" t="s">
        <v>287</v>
      </c>
      <c r="C55" s="116">
        <v>61.25</v>
      </c>
      <c r="D55" s="150">
        <f t="shared" si="6"/>
        <v>49</v>
      </c>
      <c r="E55" s="187">
        <v>0.2</v>
      </c>
    </row>
    <row r="56" spans="1:5">
      <c r="A56" s="68" t="s">
        <v>279</v>
      </c>
      <c r="B56" s="60" t="s">
        <v>280</v>
      </c>
      <c r="C56" s="115">
        <v>63</v>
      </c>
      <c r="D56" s="150">
        <f t="shared" si="6"/>
        <v>50.400000000000006</v>
      </c>
      <c r="E56" s="187">
        <v>0.2</v>
      </c>
    </row>
    <row r="57" spans="1:5">
      <c r="A57" s="68" t="s">
        <v>281</v>
      </c>
      <c r="B57" s="60" t="s">
        <v>282</v>
      </c>
      <c r="C57" s="114">
        <v>36.700000000000003</v>
      </c>
      <c r="D57" s="150">
        <f t="shared" si="6"/>
        <v>29.360000000000003</v>
      </c>
      <c r="E57" s="187">
        <v>0.2</v>
      </c>
    </row>
    <row r="58" spans="1:5" ht="30">
      <c r="A58" s="118" t="s">
        <v>288</v>
      </c>
      <c r="B58" s="60" t="s">
        <v>289</v>
      </c>
      <c r="C58" s="114">
        <v>34.75</v>
      </c>
      <c r="D58" s="150">
        <f t="shared" si="6"/>
        <v>27.8</v>
      </c>
      <c r="E58" s="187">
        <v>0.2</v>
      </c>
    </row>
    <row r="59" spans="1:5" s="15" customFormat="1" ht="155.25" customHeight="1">
      <c r="A59" s="118"/>
      <c r="B59" s="60"/>
      <c r="C59" s="60"/>
      <c r="D59" s="152"/>
      <c r="E59" s="114"/>
    </row>
    <row r="60" spans="1:5">
      <c r="A60" s="121"/>
      <c r="B60" s="122"/>
      <c r="C60" s="122"/>
      <c r="D60" s="122"/>
      <c r="E60" s="123"/>
    </row>
    <row r="61" spans="1:5" ht="51" customHeight="1">
      <c r="A61" s="124"/>
      <c r="B61" s="125"/>
      <c r="C61" s="125"/>
      <c r="D61" s="125"/>
      <c r="E61" s="126"/>
    </row>
    <row r="62" spans="1:5" ht="30">
      <c r="A62" s="206" t="s">
        <v>290</v>
      </c>
      <c r="B62" s="207"/>
      <c r="C62" s="51" t="s">
        <v>339</v>
      </c>
      <c r="D62" s="184" t="s">
        <v>570</v>
      </c>
      <c r="E62" s="164" t="s">
        <v>571</v>
      </c>
    </row>
    <row r="63" spans="1:5">
      <c r="A63" s="68" t="s">
        <v>279</v>
      </c>
      <c r="B63" s="60" t="s">
        <v>280</v>
      </c>
      <c r="C63" s="127">
        <v>63</v>
      </c>
      <c r="D63" s="150">
        <f>C63*0.8</f>
        <v>50.400000000000006</v>
      </c>
      <c r="E63" s="187">
        <v>0.2</v>
      </c>
    </row>
    <row r="64" spans="1:5" ht="30">
      <c r="A64" s="118" t="s">
        <v>291</v>
      </c>
      <c r="B64" s="60" t="s">
        <v>292</v>
      </c>
      <c r="C64" s="128">
        <v>31.5</v>
      </c>
      <c r="D64" s="150">
        <f t="shared" ref="D64:D71" si="7">C64*0.8</f>
        <v>25.200000000000003</v>
      </c>
      <c r="E64" s="187">
        <v>0.2</v>
      </c>
    </row>
    <row r="65" spans="1:5" ht="30">
      <c r="A65" s="118" t="s">
        <v>288</v>
      </c>
      <c r="B65" s="60" t="s">
        <v>289</v>
      </c>
      <c r="C65" s="128">
        <v>34.75</v>
      </c>
      <c r="D65" s="150">
        <f t="shared" si="7"/>
        <v>27.8</v>
      </c>
      <c r="E65" s="187">
        <v>0.2</v>
      </c>
    </row>
    <row r="66" spans="1:5" ht="30">
      <c r="A66" s="68" t="s">
        <v>293</v>
      </c>
      <c r="B66" s="60" t="s">
        <v>294</v>
      </c>
      <c r="C66" s="127">
        <v>13.7</v>
      </c>
      <c r="D66" s="150">
        <f t="shared" si="7"/>
        <v>10.96</v>
      </c>
      <c r="E66" s="187">
        <v>0.2</v>
      </c>
    </row>
    <row r="67" spans="1:5" ht="30">
      <c r="A67" s="118" t="s">
        <v>295</v>
      </c>
      <c r="B67" s="60" t="s">
        <v>296</v>
      </c>
      <c r="C67" s="127">
        <v>42</v>
      </c>
      <c r="D67" s="150">
        <f t="shared" si="7"/>
        <v>33.6</v>
      </c>
      <c r="E67" s="187">
        <v>0.2</v>
      </c>
    </row>
    <row r="68" spans="1:5">
      <c r="A68" s="68" t="s">
        <v>297</v>
      </c>
      <c r="B68" s="60" t="s">
        <v>298</v>
      </c>
      <c r="C68" s="128">
        <v>26.3</v>
      </c>
      <c r="D68" s="150">
        <f t="shared" si="7"/>
        <v>21.040000000000003</v>
      </c>
      <c r="E68" s="187">
        <v>0.2</v>
      </c>
    </row>
    <row r="69" spans="1:5">
      <c r="A69" s="118" t="s">
        <v>274</v>
      </c>
      <c r="B69" s="60" t="s">
        <v>275</v>
      </c>
      <c r="C69" s="128">
        <v>14</v>
      </c>
      <c r="D69" s="150">
        <f t="shared" si="7"/>
        <v>11.200000000000001</v>
      </c>
      <c r="E69" s="187">
        <v>0.2</v>
      </c>
    </row>
    <row r="70" spans="1:5" ht="30">
      <c r="A70" s="118" t="s">
        <v>299</v>
      </c>
      <c r="B70" s="60" t="s">
        <v>300</v>
      </c>
      <c r="C70" s="128">
        <v>173</v>
      </c>
      <c r="D70" s="150">
        <f t="shared" si="7"/>
        <v>138.4</v>
      </c>
      <c r="E70" s="187">
        <v>0.2</v>
      </c>
    </row>
    <row r="71" spans="1:5">
      <c r="A71" s="68" t="s">
        <v>301</v>
      </c>
      <c r="B71" s="60" t="s">
        <v>302</v>
      </c>
      <c r="C71" s="127">
        <v>42</v>
      </c>
      <c r="D71" s="150">
        <f t="shared" si="7"/>
        <v>33.6</v>
      </c>
      <c r="E71" s="187">
        <v>0.2</v>
      </c>
    </row>
    <row r="72" spans="1:5" ht="30">
      <c r="A72" s="206" t="s">
        <v>303</v>
      </c>
      <c r="B72" s="207"/>
      <c r="C72" s="51" t="s">
        <v>339</v>
      </c>
      <c r="D72" s="184" t="s">
        <v>570</v>
      </c>
      <c r="E72" s="164" t="s">
        <v>571</v>
      </c>
    </row>
    <row r="73" spans="1:5" ht="30">
      <c r="A73" s="66" t="s">
        <v>270</v>
      </c>
      <c r="B73" s="60" t="s">
        <v>304</v>
      </c>
      <c r="C73" s="117">
        <v>52.5</v>
      </c>
      <c r="D73" s="150">
        <f>C73*0.8</f>
        <v>42</v>
      </c>
      <c r="E73" s="187">
        <v>0.2</v>
      </c>
    </row>
    <row r="74" spans="1:5" ht="30">
      <c r="A74" s="66" t="s">
        <v>272</v>
      </c>
      <c r="B74" s="60" t="s">
        <v>273</v>
      </c>
      <c r="C74" s="117">
        <v>94.500000000000014</v>
      </c>
      <c r="D74" s="150">
        <f t="shared" ref="D74:D79" si="8">C74*0.8</f>
        <v>75.600000000000009</v>
      </c>
      <c r="E74" s="187">
        <v>0.2</v>
      </c>
    </row>
    <row r="75" spans="1:5" ht="45">
      <c r="A75" s="119" t="s">
        <v>305</v>
      </c>
      <c r="B75" s="60" t="s">
        <v>311</v>
      </c>
      <c r="C75" s="117">
        <v>86</v>
      </c>
      <c r="D75" s="150">
        <f t="shared" si="8"/>
        <v>68.8</v>
      </c>
      <c r="E75" s="187">
        <v>0.2</v>
      </c>
    </row>
    <row r="76" spans="1:5" ht="30">
      <c r="A76" s="119" t="s">
        <v>306</v>
      </c>
      <c r="B76" s="60" t="s">
        <v>277</v>
      </c>
      <c r="C76" s="129">
        <v>44.25</v>
      </c>
      <c r="D76" s="150">
        <f t="shared" si="8"/>
        <v>35.4</v>
      </c>
      <c r="E76" s="187">
        <v>0.2</v>
      </c>
    </row>
    <row r="77" spans="1:5" ht="30">
      <c r="A77" s="66" t="s">
        <v>278</v>
      </c>
      <c r="B77" s="60" t="s">
        <v>312</v>
      </c>
      <c r="C77" s="117">
        <v>61.25</v>
      </c>
      <c r="D77" s="150">
        <f t="shared" si="8"/>
        <v>49</v>
      </c>
      <c r="E77" s="187">
        <v>0.2</v>
      </c>
    </row>
    <row r="78" spans="1:5" ht="30">
      <c r="A78" s="68" t="s">
        <v>307</v>
      </c>
      <c r="B78" s="66" t="s">
        <v>308</v>
      </c>
      <c r="C78" s="130">
        <v>27</v>
      </c>
      <c r="D78" s="150">
        <f t="shared" si="8"/>
        <v>21.6</v>
      </c>
      <c r="E78" s="187">
        <v>0.2</v>
      </c>
    </row>
    <row r="79" spans="1:5" ht="30">
      <c r="A79" s="68" t="s">
        <v>309</v>
      </c>
      <c r="B79" s="66" t="s">
        <v>310</v>
      </c>
      <c r="C79" s="130">
        <v>23</v>
      </c>
      <c r="D79" s="150">
        <f t="shared" si="8"/>
        <v>18.400000000000002</v>
      </c>
      <c r="E79" s="187">
        <v>0.2</v>
      </c>
    </row>
    <row r="80" spans="1:5" s="12" customFormat="1">
      <c r="A80" s="131"/>
      <c r="B80" s="132"/>
      <c r="C80" s="132"/>
      <c r="D80" s="132"/>
      <c r="E80" s="133"/>
    </row>
    <row r="81" spans="1:5" ht="111.6" customHeight="1">
      <c r="A81" s="45"/>
      <c r="B81" s="86"/>
      <c r="C81" s="86"/>
      <c r="D81" s="86"/>
      <c r="E81" s="87"/>
    </row>
    <row r="82" spans="1:5" ht="30">
      <c r="A82" s="206" t="s">
        <v>212</v>
      </c>
      <c r="B82" s="207"/>
      <c r="C82" s="51" t="s">
        <v>339</v>
      </c>
      <c r="D82" s="184" t="s">
        <v>570</v>
      </c>
      <c r="E82" s="164" t="s">
        <v>571</v>
      </c>
    </row>
    <row r="83" spans="1:5" ht="105">
      <c r="A83" s="68" t="s">
        <v>213</v>
      </c>
      <c r="B83" s="60" t="s">
        <v>217</v>
      </c>
      <c r="C83" s="61">
        <v>850</v>
      </c>
      <c r="D83" s="150">
        <f>C83*0.8</f>
        <v>680</v>
      </c>
      <c r="E83" s="187">
        <v>0.2</v>
      </c>
    </row>
    <row r="84" spans="1:5" ht="105">
      <c r="A84" s="59" t="s">
        <v>214</v>
      </c>
      <c r="B84" s="60" t="s">
        <v>218</v>
      </c>
      <c r="C84" s="61">
        <v>550</v>
      </c>
      <c r="D84" s="150">
        <f t="shared" ref="D84:D86" si="9">C84*0.8</f>
        <v>440</v>
      </c>
      <c r="E84" s="187">
        <v>0.2</v>
      </c>
    </row>
    <row r="85" spans="1:5" ht="75">
      <c r="A85" s="68" t="s">
        <v>215</v>
      </c>
      <c r="B85" s="60" t="s">
        <v>219</v>
      </c>
      <c r="C85" s="61">
        <v>525</v>
      </c>
      <c r="D85" s="150">
        <f t="shared" si="9"/>
        <v>420</v>
      </c>
      <c r="E85" s="187">
        <v>0.2</v>
      </c>
    </row>
    <row r="86" spans="1:5" ht="75">
      <c r="A86" s="68" t="s">
        <v>216</v>
      </c>
      <c r="B86" s="60" t="s">
        <v>220</v>
      </c>
      <c r="C86" s="61">
        <v>368</v>
      </c>
      <c r="D86" s="150">
        <f t="shared" si="9"/>
        <v>294.40000000000003</v>
      </c>
      <c r="E86" s="187">
        <v>0.2</v>
      </c>
    </row>
    <row r="87" spans="1:5" ht="30">
      <c r="A87" s="206" t="s">
        <v>221</v>
      </c>
      <c r="B87" s="207"/>
      <c r="C87" s="51" t="s">
        <v>339</v>
      </c>
      <c r="D87" s="184" t="s">
        <v>570</v>
      </c>
      <c r="E87" s="164" t="s">
        <v>571</v>
      </c>
    </row>
    <row r="88" spans="1:5">
      <c r="A88" s="95" t="s">
        <v>313</v>
      </c>
      <c r="B88" s="96" t="s">
        <v>223</v>
      </c>
      <c r="C88" s="61">
        <v>158.5</v>
      </c>
      <c r="D88" s="150">
        <f>C88*0.8</f>
        <v>126.80000000000001</v>
      </c>
      <c r="E88" s="187">
        <v>0.2</v>
      </c>
    </row>
    <row r="89" spans="1:5" ht="30">
      <c r="A89" s="97" t="s">
        <v>314</v>
      </c>
      <c r="B89" s="96" t="s">
        <v>315</v>
      </c>
      <c r="C89" s="134">
        <v>262.5</v>
      </c>
      <c r="D89" s="150">
        <f>C89*0.8</f>
        <v>210</v>
      </c>
      <c r="E89" s="187">
        <v>0.2</v>
      </c>
    </row>
    <row r="90" spans="1:5" ht="19.5" customHeight="1">
      <c r="A90" s="97" t="s">
        <v>316</v>
      </c>
      <c r="B90" s="96" t="s">
        <v>381</v>
      </c>
      <c r="C90" s="135" t="s">
        <v>317</v>
      </c>
      <c r="D90" s="135"/>
      <c r="E90" s="135" t="s">
        <v>317</v>
      </c>
    </row>
    <row r="91" spans="1:5" ht="165">
      <c r="A91" s="98" t="s">
        <v>226</v>
      </c>
      <c r="B91" s="96" t="s">
        <v>228</v>
      </c>
      <c r="C91" s="99">
        <v>208</v>
      </c>
      <c r="D91" s="150">
        <f>C91*0.8</f>
        <v>166.4</v>
      </c>
      <c r="E91" s="187">
        <v>0.2</v>
      </c>
    </row>
    <row r="92" spans="1:5" ht="165">
      <c r="A92" s="98" t="s">
        <v>227</v>
      </c>
      <c r="B92" s="96" t="s">
        <v>229</v>
      </c>
      <c r="C92" s="99">
        <v>500</v>
      </c>
      <c r="D92" s="150">
        <f>C92*0.8</f>
        <v>400</v>
      </c>
      <c r="E92" s="187">
        <v>0.2</v>
      </c>
    </row>
    <row r="93" spans="1:5" ht="30">
      <c r="A93" s="206" t="s">
        <v>230</v>
      </c>
      <c r="B93" s="207"/>
      <c r="C93" s="51" t="s">
        <v>339</v>
      </c>
      <c r="D93" s="184" t="s">
        <v>570</v>
      </c>
      <c r="E93" s="164" t="s">
        <v>571</v>
      </c>
    </row>
    <row r="94" spans="1:5" s="2" customFormat="1" ht="30">
      <c r="A94" s="59" t="s">
        <v>318</v>
      </c>
      <c r="B94" s="60" t="s">
        <v>319</v>
      </c>
      <c r="C94" s="134">
        <v>37.5</v>
      </c>
      <c r="D94" s="150">
        <f>C94*0.8</f>
        <v>30</v>
      </c>
      <c r="E94" s="187">
        <v>0.2</v>
      </c>
    </row>
    <row r="95" spans="1:5" ht="30">
      <c r="A95" s="68" t="s">
        <v>320</v>
      </c>
      <c r="B95" s="101" t="s">
        <v>328</v>
      </c>
      <c r="C95" s="134">
        <v>75</v>
      </c>
      <c r="D95" s="150">
        <f t="shared" ref="D95:D101" si="10">C95*0.8</f>
        <v>60</v>
      </c>
      <c r="E95" s="187">
        <v>0.2</v>
      </c>
    </row>
    <row r="96" spans="1:5" ht="30">
      <c r="A96" s="68" t="s">
        <v>321</v>
      </c>
      <c r="B96" s="101" t="s">
        <v>329</v>
      </c>
      <c r="C96" s="134">
        <v>75</v>
      </c>
      <c r="D96" s="150">
        <f t="shared" si="10"/>
        <v>60</v>
      </c>
      <c r="E96" s="187">
        <v>0.2</v>
      </c>
    </row>
    <row r="97" spans="1:5" ht="285">
      <c r="A97" s="68" t="s">
        <v>236</v>
      </c>
      <c r="B97" s="60" t="s">
        <v>244</v>
      </c>
      <c r="C97" s="134">
        <v>132</v>
      </c>
      <c r="D97" s="150">
        <f t="shared" si="10"/>
        <v>105.60000000000001</v>
      </c>
      <c r="E97" s="187">
        <v>0.2</v>
      </c>
    </row>
    <row r="98" spans="1:5">
      <c r="A98" s="68" t="s">
        <v>322</v>
      </c>
      <c r="B98" s="60" t="s">
        <v>323</v>
      </c>
      <c r="C98" s="134">
        <v>25</v>
      </c>
      <c r="D98" s="150">
        <f t="shared" si="10"/>
        <v>20</v>
      </c>
      <c r="E98" s="187">
        <v>0.2</v>
      </c>
    </row>
    <row r="99" spans="1:5" ht="30">
      <c r="A99" s="68" t="s">
        <v>324</v>
      </c>
      <c r="B99" s="60" t="s">
        <v>325</v>
      </c>
      <c r="C99" s="134">
        <v>42</v>
      </c>
      <c r="D99" s="150">
        <f t="shared" si="10"/>
        <v>33.6</v>
      </c>
      <c r="E99" s="187">
        <v>0.2</v>
      </c>
    </row>
    <row r="100" spans="1:5" ht="90">
      <c r="A100" s="68" t="s">
        <v>326</v>
      </c>
      <c r="B100" s="60" t="s">
        <v>330</v>
      </c>
      <c r="C100" s="134">
        <v>190</v>
      </c>
      <c r="D100" s="150">
        <f t="shared" si="10"/>
        <v>152</v>
      </c>
      <c r="E100" s="187">
        <v>0.2</v>
      </c>
    </row>
    <row r="101" spans="1:5" ht="90">
      <c r="A101" s="68" t="s">
        <v>327</v>
      </c>
      <c r="B101" s="60" t="s">
        <v>331</v>
      </c>
      <c r="C101" s="134">
        <v>245</v>
      </c>
      <c r="D101" s="150">
        <f t="shared" si="10"/>
        <v>196</v>
      </c>
      <c r="E101" s="187">
        <v>0.2</v>
      </c>
    </row>
    <row r="102" spans="1:5" ht="22.5" customHeight="1">
      <c r="A102" s="45"/>
      <c r="B102" s="86"/>
      <c r="C102" s="86"/>
      <c r="D102" s="86"/>
      <c r="E102" s="87"/>
    </row>
    <row r="103" spans="1:5" s="14" customFormat="1">
      <c r="A103" s="221" t="s">
        <v>332</v>
      </c>
      <c r="B103" s="221"/>
      <c r="C103" s="221"/>
      <c r="D103" s="221"/>
      <c r="E103" s="218"/>
    </row>
    <row r="104" spans="1:5" s="14" customFormat="1" ht="296.10000000000002" customHeight="1">
      <c r="A104" s="216" t="s">
        <v>359</v>
      </c>
      <c r="B104" s="216"/>
      <c r="C104" s="216"/>
      <c r="D104" s="216"/>
      <c r="E104" s="216"/>
    </row>
    <row r="105" spans="1:5" s="14" customFormat="1">
      <c r="A105" s="217" t="s">
        <v>333</v>
      </c>
      <c r="B105" s="217"/>
      <c r="C105" s="217"/>
      <c r="D105" s="217"/>
      <c r="E105" s="218"/>
    </row>
    <row r="106" spans="1:5" s="14" customFormat="1" ht="108.6" customHeight="1">
      <c r="A106" s="219" t="s">
        <v>334</v>
      </c>
      <c r="B106" s="220"/>
      <c r="C106" s="220"/>
      <c r="D106" s="220"/>
      <c r="E106" s="218"/>
    </row>
  </sheetData>
  <mergeCells count="23">
    <mergeCell ref="A1:E1"/>
    <mergeCell ref="A93:B93"/>
    <mergeCell ref="A103:E103"/>
    <mergeCell ref="A7:B7"/>
    <mergeCell ref="A12:B12"/>
    <mergeCell ref="A13:E13"/>
    <mergeCell ref="A16:B16"/>
    <mergeCell ref="A87:B87"/>
    <mergeCell ref="A104:E104"/>
    <mergeCell ref="A105:E105"/>
    <mergeCell ref="A106:E106"/>
    <mergeCell ref="A17:E17"/>
    <mergeCell ref="A33:E33"/>
    <mergeCell ref="A19:E19"/>
    <mergeCell ref="B20:E20"/>
    <mergeCell ref="B21:E21"/>
    <mergeCell ref="A26:B26"/>
    <mergeCell ref="A27:E27"/>
    <mergeCell ref="A29:E29"/>
    <mergeCell ref="A62:B62"/>
    <mergeCell ref="A40:B40"/>
    <mergeCell ref="A72:B72"/>
    <mergeCell ref="A82:B82"/>
  </mergeCells>
  <conditionalFormatting sqref="A103:E106">
    <cfRule type="containsText" dxfId="0" priority="1" operator="containsText" text="ERROR: SEE MASTER LIST">
      <formula>NOT(ISERROR(SEARCH("ERROR: SEE MASTER LIST",A103)))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10"/>
  <sheetViews>
    <sheetView tabSelected="1" view="pageBreakPreview" zoomScaleNormal="100" zoomScaleSheetLayoutView="100" workbookViewId="0">
      <selection activeCell="A2" sqref="A1:F1048576"/>
    </sheetView>
  </sheetViews>
  <sheetFormatPr defaultColWidth="9.140625" defaultRowHeight="15"/>
  <cols>
    <col min="1" max="1" width="12.85546875" style="28" customWidth="1"/>
    <col min="2" max="2" width="44" style="7" customWidth="1"/>
    <col min="3" max="3" width="13.42578125" style="7" customWidth="1"/>
    <col min="4" max="4" width="16.85546875" style="7" customWidth="1"/>
    <col min="5" max="5" width="13.85546875" style="28" customWidth="1"/>
    <col min="6" max="16384" width="9.140625" style="28"/>
  </cols>
  <sheetData>
    <row r="1" spans="1:5" s="43" customFormat="1" ht="18.75" customHeight="1">
      <c r="A1" s="204" t="s">
        <v>555</v>
      </c>
      <c r="B1" s="205"/>
      <c r="C1" s="205"/>
      <c r="D1" s="205"/>
      <c r="E1" s="205"/>
    </row>
    <row r="2" spans="1:5" s="2" customFormat="1" ht="30">
      <c r="A2" s="29"/>
      <c r="B2" s="30"/>
      <c r="C2" s="51" t="s">
        <v>339</v>
      </c>
      <c r="D2" s="184" t="s">
        <v>570</v>
      </c>
      <c r="E2" s="164" t="s">
        <v>571</v>
      </c>
    </row>
    <row r="3" spans="1:5" s="4" customFormat="1" ht="60">
      <c r="A3" s="19" t="s">
        <v>360</v>
      </c>
      <c r="B3" s="31" t="s">
        <v>361</v>
      </c>
      <c r="C3" s="21">
        <v>13500</v>
      </c>
      <c r="D3" s="182">
        <f>C3*0.8</f>
        <v>10800</v>
      </c>
      <c r="E3" s="188">
        <v>0.2</v>
      </c>
    </row>
    <row r="4" spans="1:5" s="4" customFormat="1" ht="60">
      <c r="A4" s="19" t="s">
        <v>362</v>
      </c>
      <c r="B4" s="20" t="s">
        <v>363</v>
      </c>
      <c r="C4" s="21">
        <v>13500</v>
      </c>
      <c r="D4" s="182">
        <f t="shared" ref="D4:D10" si="0">C4*0.8</f>
        <v>10800</v>
      </c>
      <c r="E4" s="188">
        <v>0.2</v>
      </c>
    </row>
    <row r="5" spans="1:5" s="4" customFormat="1" ht="45">
      <c r="A5" s="19" t="s">
        <v>409</v>
      </c>
      <c r="B5" s="20" t="s">
        <v>364</v>
      </c>
      <c r="C5" s="21">
        <v>15250</v>
      </c>
      <c r="D5" s="182">
        <f t="shared" si="0"/>
        <v>12200</v>
      </c>
      <c r="E5" s="188">
        <v>0.2</v>
      </c>
    </row>
    <row r="6" spans="1:5" s="4" customFormat="1" ht="75">
      <c r="A6" s="19" t="s">
        <v>365</v>
      </c>
      <c r="B6" s="20" t="s">
        <v>366</v>
      </c>
      <c r="C6" s="21">
        <v>16475</v>
      </c>
      <c r="D6" s="182">
        <f t="shared" si="0"/>
        <v>13180</v>
      </c>
      <c r="E6" s="188">
        <v>0.2</v>
      </c>
    </row>
    <row r="7" spans="1:5" s="4" customFormat="1" ht="51" customHeight="1">
      <c r="A7" s="19" t="s">
        <v>367</v>
      </c>
      <c r="B7" s="20" t="s">
        <v>372</v>
      </c>
      <c r="C7" s="21">
        <v>1650</v>
      </c>
      <c r="D7" s="182">
        <f t="shared" si="0"/>
        <v>1320</v>
      </c>
      <c r="E7" s="188">
        <v>0.2</v>
      </c>
    </row>
    <row r="8" spans="1:5" s="4" customFormat="1" ht="30">
      <c r="A8" s="19" t="s">
        <v>368</v>
      </c>
      <c r="B8" s="20" t="s">
        <v>371</v>
      </c>
      <c r="C8" s="21">
        <v>295</v>
      </c>
      <c r="D8" s="182">
        <f t="shared" si="0"/>
        <v>236</v>
      </c>
      <c r="E8" s="188">
        <v>0.2</v>
      </c>
    </row>
    <row r="9" spans="1:5" s="4" customFormat="1" ht="60">
      <c r="A9" s="19" t="s">
        <v>369</v>
      </c>
      <c r="B9" s="20" t="s">
        <v>370</v>
      </c>
      <c r="C9" s="21">
        <v>900</v>
      </c>
      <c r="D9" s="182">
        <f t="shared" si="0"/>
        <v>720</v>
      </c>
      <c r="E9" s="188">
        <v>0.2</v>
      </c>
    </row>
    <row r="10" spans="1:5" s="4" customFormat="1" ht="60">
      <c r="A10" s="19" t="s">
        <v>373</v>
      </c>
      <c r="B10" s="20" t="s">
        <v>374</v>
      </c>
      <c r="C10" s="21">
        <v>1550</v>
      </c>
      <c r="D10" s="182">
        <f t="shared" si="0"/>
        <v>1240</v>
      </c>
      <c r="E10" s="188">
        <v>0.2</v>
      </c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3"/>
  <sheetViews>
    <sheetView view="pageBreakPreview" zoomScaleNormal="100" zoomScaleSheetLayoutView="100" workbookViewId="0">
      <selection activeCell="L16" sqref="L16"/>
    </sheetView>
  </sheetViews>
  <sheetFormatPr defaultColWidth="9.140625" defaultRowHeight="31.5"/>
  <cols>
    <col min="1" max="1" width="9.140625" style="22" customWidth="1"/>
    <col min="2" max="3" width="9.140625" style="22"/>
    <col min="4" max="16384" width="9.140625" style="23"/>
  </cols>
  <sheetData>
    <row r="1" spans="1:9" ht="13.9" customHeight="1"/>
    <row r="2" spans="1:9" ht="27" customHeight="1">
      <c r="A2" s="196" t="s">
        <v>341</v>
      </c>
      <c r="B2" s="196"/>
      <c r="C2" s="196"/>
      <c r="D2" s="196"/>
      <c r="E2" s="196"/>
      <c r="F2" s="196"/>
      <c r="G2" s="196"/>
      <c r="H2" s="196"/>
      <c r="I2" s="196"/>
    </row>
    <row r="3" spans="1:9" ht="15" customHeight="1"/>
    <row r="4" spans="1:9" ht="18" customHeight="1">
      <c r="A4" s="197" t="s">
        <v>346</v>
      </c>
      <c r="B4" s="198"/>
      <c r="C4" s="198"/>
      <c r="D4" s="157"/>
      <c r="E4" s="197" t="s">
        <v>347</v>
      </c>
      <c r="F4" s="198"/>
      <c r="G4" s="198"/>
      <c r="H4" s="157"/>
      <c r="I4" s="157"/>
    </row>
    <row r="5" spans="1:9" ht="17.45" customHeight="1">
      <c r="A5" s="199" t="s">
        <v>458</v>
      </c>
      <c r="B5" s="200"/>
      <c r="C5" s="200"/>
      <c r="D5" s="155"/>
      <c r="E5" s="201" t="s">
        <v>534</v>
      </c>
      <c r="F5" s="202"/>
      <c r="G5" s="202"/>
      <c r="H5" s="155"/>
      <c r="I5" s="155"/>
    </row>
    <row r="6" spans="1:9" ht="16.149999999999999" customHeight="1">
      <c r="A6" s="201" t="s">
        <v>459</v>
      </c>
      <c r="B6" s="202"/>
      <c r="C6" s="202"/>
      <c r="D6" s="155"/>
      <c r="E6" s="201" t="s">
        <v>470</v>
      </c>
      <c r="F6" s="202"/>
      <c r="G6" s="202"/>
      <c r="H6" s="155"/>
      <c r="I6" s="155"/>
    </row>
    <row r="7" spans="1:9" ht="14.45" customHeight="1">
      <c r="A7" s="201" t="s">
        <v>342</v>
      </c>
      <c r="B7" s="202"/>
      <c r="C7" s="202"/>
      <c r="D7" s="155"/>
      <c r="E7" s="201" t="s">
        <v>471</v>
      </c>
      <c r="F7" s="202"/>
      <c r="G7" s="202"/>
      <c r="H7" s="155"/>
      <c r="I7" s="155"/>
    </row>
    <row r="8" spans="1:9" ht="15.6" customHeight="1">
      <c r="A8" s="201" t="s">
        <v>344</v>
      </c>
      <c r="B8" s="202"/>
      <c r="C8" s="202"/>
      <c r="D8" s="155"/>
      <c r="E8" s="201" t="s">
        <v>380</v>
      </c>
      <c r="F8" s="202"/>
      <c r="G8" s="202"/>
      <c r="H8" s="155"/>
      <c r="I8" s="155"/>
    </row>
    <row r="9" spans="1:9" ht="15" customHeight="1">
      <c r="A9" s="201" t="s">
        <v>343</v>
      </c>
      <c r="B9" s="202"/>
      <c r="C9" s="202"/>
      <c r="D9" s="155"/>
      <c r="E9" s="201" t="s">
        <v>345</v>
      </c>
      <c r="F9" s="202"/>
      <c r="G9" s="202"/>
      <c r="H9" s="155"/>
      <c r="I9" s="155"/>
    </row>
    <row r="10" spans="1:9" ht="15.75" customHeight="1">
      <c r="D10" s="155"/>
      <c r="E10" s="155"/>
      <c r="F10" s="155"/>
      <c r="G10" s="155"/>
      <c r="H10" s="155"/>
      <c r="I10" s="155"/>
    </row>
    <row r="11" spans="1:9" ht="15.75" customHeight="1">
      <c r="A11" s="155"/>
      <c r="B11" s="158"/>
      <c r="C11" s="158"/>
      <c r="D11" s="155"/>
      <c r="E11" s="155"/>
      <c r="F11" s="155"/>
      <c r="G11" s="155"/>
      <c r="H11" s="155"/>
      <c r="I11" s="155"/>
    </row>
    <row r="12" spans="1:9" ht="17.45" customHeight="1">
      <c r="A12" s="197" t="s">
        <v>538</v>
      </c>
      <c r="B12" s="198"/>
      <c r="C12" s="198"/>
      <c r="D12" s="198"/>
      <c r="E12" s="198"/>
      <c r="F12" s="198"/>
      <c r="G12" s="198"/>
      <c r="H12" s="198"/>
      <c r="I12" s="198"/>
    </row>
    <row r="13" spans="1:9" ht="24.6" customHeight="1">
      <c r="A13" s="201" t="s">
        <v>375</v>
      </c>
      <c r="B13" s="203"/>
      <c r="C13" s="203"/>
      <c r="D13" s="203"/>
      <c r="E13" s="203"/>
      <c r="F13" s="203"/>
      <c r="G13" s="203"/>
      <c r="H13" s="203"/>
      <c r="I13" s="203"/>
    </row>
    <row r="14" spans="1:9" ht="12" customHeight="1">
      <c r="A14" s="156"/>
      <c r="B14" s="159"/>
      <c r="C14" s="159"/>
      <c r="D14" s="156"/>
      <c r="E14" s="156"/>
      <c r="F14" s="156"/>
      <c r="G14" s="156"/>
      <c r="H14" s="156"/>
      <c r="I14" s="156"/>
    </row>
    <row r="15" spans="1:9" ht="21" customHeight="1">
      <c r="A15" s="155"/>
      <c r="B15" s="160"/>
      <c r="C15" s="160"/>
      <c r="D15" s="155"/>
      <c r="E15" s="155"/>
      <c r="F15" s="155"/>
      <c r="G15" s="155"/>
      <c r="H15" s="155"/>
      <c r="I15" s="155"/>
    </row>
    <row r="16" spans="1:9">
      <c r="A16" s="23"/>
      <c r="B16" s="23"/>
      <c r="C16" s="155"/>
      <c r="D16" s="155"/>
      <c r="E16" s="155"/>
      <c r="F16" s="155"/>
      <c r="G16" s="155"/>
      <c r="H16" s="155"/>
      <c r="I16" s="155"/>
    </row>
    <row r="17" spans="1:9">
      <c r="A17" s="23"/>
      <c r="B17" s="23"/>
      <c r="C17" s="155"/>
      <c r="D17" s="155"/>
      <c r="E17" s="155"/>
      <c r="F17" s="155"/>
      <c r="G17" s="155"/>
      <c r="H17" s="155"/>
      <c r="I17" s="155"/>
    </row>
    <row r="18" spans="1:9">
      <c r="A18" s="23"/>
      <c r="B18" s="23"/>
      <c r="C18" s="155"/>
      <c r="D18" s="155"/>
      <c r="E18" s="155"/>
      <c r="F18" s="155"/>
      <c r="G18" s="155"/>
      <c r="H18" s="155"/>
      <c r="I18" s="155"/>
    </row>
    <row r="19" spans="1:9">
      <c r="A19" s="23"/>
      <c r="B19" s="23"/>
      <c r="C19" s="155"/>
      <c r="D19" s="155"/>
      <c r="E19" s="155"/>
      <c r="F19" s="155"/>
      <c r="G19" s="155"/>
      <c r="H19" s="155"/>
      <c r="I19" s="155"/>
    </row>
    <row r="20" spans="1:9" ht="15.75" customHeight="1">
      <c r="A20" s="23"/>
      <c r="B20" s="23"/>
      <c r="C20" s="155"/>
      <c r="D20" s="155"/>
      <c r="E20" s="155"/>
      <c r="F20" s="155"/>
      <c r="G20" s="155"/>
      <c r="H20" s="155"/>
      <c r="I20" s="155"/>
    </row>
    <row r="21" spans="1:9">
      <c r="A21" s="23"/>
      <c r="B21" s="23"/>
      <c r="C21" s="23"/>
    </row>
    <row r="22" spans="1:9" ht="24.75" customHeight="1">
      <c r="A22" s="156"/>
      <c r="B22" s="156"/>
      <c r="C22" s="156"/>
      <c r="D22" s="156"/>
      <c r="E22" s="156"/>
      <c r="F22" s="156"/>
      <c r="G22" s="156"/>
      <c r="H22" s="156"/>
      <c r="I22" s="156"/>
    </row>
    <row r="23" spans="1:9">
      <c r="A23" s="23"/>
      <c r="B23" s="23"/>
      <c r="C23" s="155"/>
      <c r="D23" s="155"/>
      <c r="E23" s="155"/>
      <c r="F23" s="155"/>
      <c r="G23" s="155"/>
      <c r="H23" s="155"/>
      <c r="I23" s="155"/>
    </row>
  </sheetData>
  <mergeCells count="15">
    <mergeCell ref="A13:I13"/>
    <mergeCell ref="A6:C6"/>
    <mergeCell ref="E6:G6"/>
    <mergeCell ref="A7:C7"/>
    <mergeCell ref="E7:G7"/>
    <mergeCell ref="A12:I12"/>
    <mergeCell ref="A8:C8"/>
    <mergeCell ref="E8:G8"/>
    <mergeCell ref="E9:G9"/>
    <mergeCell ref="A9:C9"/>
    <mergeCell ref="A2:I2"/>
    <mergeCell ref="A4:C4"/>
    <mergeCell ref="E4:G4"/>
    <mergeCell ref="A5:C5"/>
    <mergeCell ref="E5:G5"/>
  </mergeCells>
  <hyperlinks>
    <hyperlink ref="A19:I19" location="'VM600'!A1" display="Viking VM600 Mobile" xr:uid="{00000000-0004-0000-0100-000000000000}"/>
    <hyperlink ref="A23:I23" location="'ATLAS 1200'!A1" display="ATLAS 1200" xr:uid="{00000000-0004-0000-0100-000001000000}"/>
    <hyperlink ref="A20:I20" location="'TK-5730-5830-5930'!A1" display="TK-5730-5830-5930 Mobile" xr:uid="{00000000-0004-0000-0100-000002000000}"/>
    <hyperlink ref="A18:I18" location="'VM900'!A1" display="Viking VM900 Mobile" xr:uid="{00000000-0004-0000-0100-000003000000}"/>
    <hyperlink ref="A16:I16" location="'VM6000'!A1" display="Viking VM6000 Mobile" xr:uid="{00000000-0004-0000-0100-000004000000}"/>
    <hyperlink ref="A17:I17" location="'VM5000'!A1" display="Viking VM5000 Mobile" xr:uid="{00000000-0004-0000-0100-000005000000}"/>
    <hyperlink ref="A5:C5" location="'VP6000'!A1" display="Viking VP6000 Portable" xr:uid="{00000000-0004-0000-0100-000006000000}"/>
    <hyperlink ref="A6:C6" location="'VP5000'!A1" display="Viking VP5000 Portable" xr:uid="{00000000-0004-0000-0100-000007000000}"/>
    <hyperlink ref="A7:C7" location="'VP900'!A1" display="Viking VP900 Portable" xr:uid="{00000000-0004-0000-0100-000008000000}"/>
    <hyperlink ref="A9:C9" location="'TK-5230-5330'!A1" display="TK-5230-5330 Portable" xr:uid="{00000000-0004-0000-0100-000009000000}"/>
    <hyperlink ref="E5:G5" location="'VM7000'!A1" display="Viking VM7000 Mobile" xr:uid="{00000000-0004-0000-0100-00000A000000}"/>
    <hyperlink ref="E6:G6" location="'VM6000'!A1" display="Viking VM6000 Mobile" xr:uid="{00000000-0004-0000-0100-00000B000000}"/>
    <hyperlink ref="E7:G7" location="'VM5000'!A1" display="Viking VM5000 Mobile" xr:uid="{00000000-0004-0000-0100-00000C000000}"/>
    <hyperlink ref="E8:G8" location="'VM900'!A1" display="Viking VM900 Mobile" xr:uid="{00000000-0004-0000-0100-00000D000000}"/>
    <hyperlink ref="E9:G9" location="'TK-5730-5830-5930'!A1" display="TK-5730-5830-5930 Mobile" xr:uid="{00000000-0004-0000-0100-00000E000000}"/>
    <hyperlink ref="A13:C13" location="'ATLAS 1200'!A1" display="ATLAS 1200" xr:uid="{00000000-0004-0000-0100-00000F000000}"/>
    <hyperlink ref="A13:I13" location="'ATLAS 1200'!A1" display="ATLAS 1200" xr:uid="{00000000-0004-0000-0100-000026000000}"/>
    <hyperlink ref="A8:C8" location="'TK-5430'!A1" display="TK-5430 Portable" xr:uid="{00000000-0004-0000-0100-00002A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97"/>
  <sheetViews>
    <sheetView view="pageBreakPreview" topLeftCell="A7" zoomScaleNormal="100" zoomScaleSheetLayoutView="100" workbookViewId="0">
      <selection activeCell="C25" sqref="C25:E25"/>
    </sheetView>
  </sheetViews>
  <sheetFormatPr defaultColWidth="9.140625" defaultRowHeight="15"/>
  <cols>
    <col min="1" max="1" width="15.42578125" style="40" customWidth="1"/>
    <col min="2" max="2" width="51.28515625" style="5" customWidth="1"/>
    <col min="3" max="3" width="13.28515625" style="5" customWidth="1"/>
    <col min="4" max="4" width="16" style="6" customWidth="1"/>
    <col min="5" max="5" width="10" style="6" customWidth="1"/>
    <col min="6" max="6" width="0.140625" style="40" customWidth="1"/>
    <col min="7" max="7" width="0.140625" style="166" hidden="1" customWidth="1"/>
    <col min="8" max="8" width="9.140625" style="40" hidden="1" customWidth="1"/>
    <col min="9" max="9" width="0.28515625" style="40" customWidth="1"/>
    <col min="10" max="16384" width="9.140625" style="40"/>
  </cols>
  <sheetData>
    <row r="1" spans="1:9" s="39" customFormat="1" ht="18.75" customHeight="1">
      <c r="A1" s="204" t="s">
        <v>552</v>
      </c>
      <c r="B1" s="205"/>
      <c r="C1" s="205"/>
      <c r="D1" s="205"/>
      <c r="E1" s="167"/>
      <c r="G1" s="165"/>
    </row>
    <row r="2" spans="1:9" s="39" customFormat="1">
      <c r="A2" s="170"/>
      <c r="B2" s="171"/>
      <c r="C2" s="171"/>
      <c r="D2" s="171"/>
      <c r="E2" s="171"/>
      <c r="F2" s="12"/>
      <c r="G2" s="12"/>
      <c r="H2" s="12"/>
      <c r="I2" s="12"/>
    </row>
    <row r="3" spans="1:9" s="39" customFormat="1" ht="409.5" customHeight="1">
      <c r="A3" s="170"/>
      <c r="B3" s="171"/>
      <c r="C3" s="171"/>
      <c r="D3" s="171"/>
      <c r="E3" s="171"/>
      <c r="F3" s="12"/>
      <c r="G3" s="12"/>
      <c r="H3" s="12"/>
      <c r="I3" s="12"/>
    </row>
    <row r="4" spans="1:9" s="39" customFormat="1" ht="162" customHeight="1">
      <c r="A4" s="170"/>
      <c r="B4" s="171"/>
      <c r="C4" s="171"/>
      <c r="D4" s="171"/>
      <c r="E4" s="171"/>
      <c r="F4" s="12"/>
      <c r="G4" s="12"/>
      <c r="H4" s="12"/>
      <c r="I4" s="12"/>
    </row>
    <row r="5" spans="1:9" s="39" customFormat="1" ht="75.75" customHeight="1">
      <c r="A5" s="170"/>
      <c r="B5" s="171"/>
      <c r="C5" s="171"/>
      <c r="D5" s="171"/>
      <c r="E5" s="171"/>
      <c r="F5" s="12"/>
      <c r="G5" s="12"/>
      <c r="H5" s="12"/>
      <c r="I5" s="12"/>
    </row>
    <row r="6" spans="1:9" ht="8.4499999999999993" customHeight="1">
      <c r="A6" s="172"/>
      <c r="B6" s="173"/>
      <c r="C6" s="173"/>
      <c r="D6" s="174"/>
      <c r="E6" s="174"/>
      <c r="F6" s="172"/>
      <c r="G6" s="172"/>
      <c r="H6" s="172"/>
      <c r="I6" s="172"/>
    </row>
    <row r="7" spans="1:9" ht="28.5" customHeight="1">
      <c r="A7" s="172"/>
      <c r="B7" s="173"/>
      <c r="C7" s="173"/>
      <c r="D7" s="174"/>
      <c r="E7" s="174"/>
      <c r="F7" s="172"/>
      <c r="G7" s="172"/>
      <c r="H7" s="172"/>
      <c r="I7" s="172"/>
    </row>
    <row r="8" spans="1:9" ht="30">
      <c r="A8" s="49"/>
      <c r="B8" s="50" t="s">
        <v>0</v>
      </c>
      <c r="C8" s="51" t="s">
        <v>339</v>
      </c>
      <c r="D8" s="164" t="s">
        <v>570</v>
      </c>
      <c r="E8" s="164" t="s">
        <v>571</v>
      </c>
    </row>
    <row r="9" spans="1:9">
      <c r="A9" s="52" t="s">
        <v>410</v>
      </c>
      <c r="B9" s="53" t="s">
        <v>418</v>
      </c>
      <c r="C9" s="55">
        <v>2260</v>
      </c>
      <c r="D9" s="55">
        <f>C9*0.8</f>
        <v>1808</v>
      </c>
      <c r="E9" s="168">
        <v>0.2</v>
      </c>
    </row>
    <row r="10" spans="1:9">
      <c r="A10" s="52" t="s">
        <v>411</v>
      </c>
      <c r="B10" s="53" t="s">
        <v>419</v>
      </c>
      <c r="C10" s="55">
        <v>2260</v>
      </c>
      <c r="D10" s="55">
        <f t="shared" ref="D10:D24" si="0">C10*0.8</f>
        <v>1808</v>
      </c>
      <c r="E10" s="168">
        <v>0.2</v>
      </c>
    </row>
    <row r="11" spans="1:9">
      <c r="A11" s="52" t="s">
        <v>412</v>
      </c>
      <c r="B11" s="53" t="s">
        <v>420</v>
      </c>
      <c r="C11" s="55">
        <v>2260</v>
      </c>
      <c r="D11" s="55">
        <f t="shared" si="0"/>
        <v>1808</v>
      </c>
      <c r="E11" s="168">
        <v>0.2</v>
      </c>
    </row>
    <row r="12" spans="1:9" ht="30">
      <c r="A12" s="52" t="s">
        <v>413</v>
      </c>
      <c r="B12" s="53" t="s">
        <v>400</v>
      </c>
      <c r="C12" s="55">
        <v>2260</v>
      </c>
      <c r="D12" s="55">
        <f t="shared" si="0"/>
        <v>1808</v>
      </c>
      <c r="E12" s="168">
        <v>0.2</v>
      </c>
    </row>
    <row r="13" spans="1:9">
      <c r="A13" s="52" t="s">
        <v>414</v>
      </c>
      <c r="B13" s="53" t="s">
        <v>421</v>
      </c>
      <c r="C13" s="55">
        <v>2510</v>
      </c>
      <c r="D13" s="55">
        <f t="shared" si="0"/>
        <v>2008</v>
      </c>
      <c r="E13" s="168">
        <v>0.2</v>
      </c>
    </row>
    <row r="14" spans="1:9">
      <c r="A14" s="52" t="s">
        <v>415</v>
      </c>
      <c r="B14" s="53" t="s">
        <v>422</v>
      </c>
      <c r="C14" s="55">
        <v>2510</v>
      </c>
      <c r="D14" s="55">
        <f t="shared" si="0"/>
        <v>2008</v>
      </c>
      <c r="E14" s="168">
        <v>0.2</v>
      </c>
    </row>
    <row r="15" spans="1:9">
      <c r="A15" s="52" t="s">
        <v>416</v>
      </c>
      <c r="B15" s="53" t="s">
        <v>423</v>
      </c>
      <c r="C15" s="55">
        <v>2510</v>
      </c>
      <c r="D15" s="55">
        <f t="shared" si="0"/>
        <v>2008</v>
      </c>
      <c r="E15" s="168">
        <v>0.2</v>
      </c>
    </row>
    <row r="16" spans="1:9" ht="30">
      <c r="A16" s="52" t="s">
        <v>417</v>
      </c>
      <c r="B16" s="53" t="s">
        <v>405</v>
      </c>
      <c r="C16" s="55">
        <v>2510</v>
      </c>
      <c r="D16" s="55">
        <f t="shared" si="0"/>
        <v>2008</v>
      </c>
      <c r="E16" s="168">
        <v>0.2</v>
      </c>
    </row>
    <row r="17" spans="1:7">
      <c r="A17" s="52" t="s">
        <v>424</v>
      </c>
      <c r="B17" s="53" t="s">
        <v>432</v>
      </c>
      <c r="C17" s="55">
        <v>2460</v>
      </c>
      <c r="D17" s="55">
        <f t="shared" si="0"/>
        <v>1968</v>
      </c>
      <c r="E17" s="168">
        <v>0.2</v>
      </c>
    </row>
    <row r="18" spans="1:7">
      <c r="A18" s="52" t="s">
        <v>425</v>
      </c>
      <c r="B18" s="53" t="s">
        <v>433</v>
      </c>
      <c r="C18" s="55">
        <v>2460</v>
      </c>
      <c r="D18" s="55">
        <f t="shared" si="0"/>
        <v>1968</v>
      </c>
      <c r="E18" s="168">
        <v>0.2</v>
      </c>
    </row>
    <row r="19" spans="1:7">
      <c r="A19" s="52" t="s">
        <v>426</v>
      </c>
      <c r="B19" s="53" t="s">
        <v>434</v>
      </c>
      <c r="C19" s="55">
        <v>2460</v>
      </c>
      <c r="D19" s="55">
        <f t="shared" si="0"/>
        <v>1968</v>
      </c>
      <c r="E19" s="168">
        <v>0.2</v>
      </c>
    </row>
    <row r="20" spans="1:7" ht="30">
      <c r="A20" s="52" t="s">
        <v>427</v>
      </c>
      <c r="B20" s="53" t="s">
        <v>435</v>
      </c>
      <c r="C20" s="55">
        <v>2460</v>
      </c>
      <c r="D20" s="55">
        <f t="shared" si="0"/>
        <v>1968</v>
      </c>
      <c r="E20" s="168">
        <v>0.2</v>
      </c>
    </row>
    <row r="21" spans="1:7">
      <c r="A21" s="52" t="s">
        <v>428</v>
      </c>
      <c r="B21" s="53" t="s">
        <v>436</v>
      </c>
      <c r="C21" s="55">
        <v>2710</v>
      </c>
      <c r="D21" s="55">
        <f t="shared" si="0"/>
        <v>2168</v>
      </c>
      <c r="E21" s="168">
        <v>0.2</v>
      </c>
    </row>
    <row r="22" spans="1:7">
      <c r="A22" s="52" t="s">
        <v>429</v>
      </c>
      <c r="B22" s="53" t="s">
        <v>437</v>
      </c>
      <c r="C22" s="55">
        <v>2710</v>
      </c>
      <c r="D22" s="55">
        <f t="shared" si="0"/>
        <v>2168</v>
      </c>
      <c r="E22" s="168">
        <v>0.2</v>
      </c>
    </row>
    <row r="23" spans="1:7">
      <c r="A23" s="52" t="s">
        <v>430</v>
      </c>
      <c r="B23" s="53" t="s">
        <v>438</v>
      </c>
      <c r="C23" s="55">
        <v>2710</v>
      </c>
      <c r="D23" s="55">
        <f t="shared" si="0"/>
        <v>2168</v>
      </c>
      <c r="E23" s="168">
        <v>0.2</v>
      </c>
    </row>
    <row r="24" spans="1:7" ht="30">
      <c r="A24" s="52" t="s">
        <v>431</v>
      </c>
      <c r="B24" s="53" t="s">
        <v>439</v>
      </c>
      <c r="C24" s="55">
        <v>2710</v>
      </c>
      <c r="D24" s="55">
        <f t="shared" si="0"/>
        <v>2168</v>
      </c>
      <c r="E24" s="168">
        <v>0.2</v>
      </c>
    </row>
    <row r="25" spans="1:7" s="44" customFormat="1" ht="30">
      <c r="A25" s="49"/>
      <c r="B25" s="50" t="s">
        <v>466</v>
      </c>
      <c r="C25" s="51" t="s">
        <v>339</v>
      </c>
      <c r="D25" s="164" t="s">
        <v>570</v>
      </c>
      <c r="E25" s="164" t="s">
        <v>571</v>
      </c>
      <c r="G25" s="166"/>
    </row>
    <row r="26" spans="1:7" s="44" customFormat="1">
      <c r="A26" s="56"/>
      <c r="B26" s="57" t="s">
        <v>467</v>
      </c>
      <c r="C26" s="58">
        <v>99</v>
      </c>
      <c r="D26" s="58">
        <f>C26*0.8</f>
        <v>79.2</v>
      </c>
      <c r="E26" s="168">
        <v>0.2</v>
      </c>
      <c r="G26" s="166"/>
    </row>
    <row r="27" spans="1:7" ht="30">
      <c r="A27" s="49"/>
      <c r="B27" s="50" t="s">
        <v>1</v>
      </c>
      <c r="C27" s="51" t="s">
        <v>339</v>
      </c>
      <c r="D27" s="164" t="s">
        <v>570</v>
      </c>
      <c r="E27" s="164" t="s">
        <v>571</v>
      </c>
    </row>
    <row r="28" spans="1:7">
      <c r="A28" s="56" t="s">
        <v>249</v>
      </c>
      <c r="B28" s="57" t="s">
        <v>250</v>
      </c>
      <c r="C28" s="58">
        <v>35</v>
      </c>
      <c r="D28" s="58">
        <f>C28*0.8</f>
        <v>28</v>
      </c>
      <c r="E28" s="168">
        <v>0.2</v>
      </c>
    </row>
    <row r="29" spans="1:7">
      <c r="A29" s="56" t="s">
        <v>251</v>
      </c>
      <c r="B29" s="57" t="s">
        <v>252</v>
      </c>
      <c r="C29" s="58">
        <v>25</v>
      </c>
      <c r="D29" s="58">
        <f t="shared" ref="D29:D42" si="1">C29*0.8</f>
        <v>20</v>
      </c>
      <c r="E29" s="168">
        <v>0.2</v>
      </c>
    </row>
    <row r="30" spans="1:7">
      <c r="A30" s="59" t="s">
        <v>129</v>
      </c>
      <c r="B30" s="60" t="s">
        <v>130</v>
      </c>
      <c r="C30" s="61">
        <v>14.000000000000002</v>
      </c>
      <c r="D30" s="58">
        <f t="shared" si="1"/>
        <v>11.200000000000003</v>
      </c>
      <c r="E30" s="168">
        <v>0.2</v>
      </c>
    </row>
    <row r="31" spans="1:7">
      <c r="A31" s="59" t="s">
        <v>131</v>
      </c>
      <c r="B31" s="60" t="s">
        <v>132</v>
      </c>
      <c r="C31" s="61">
        <v>14.000000000000002</v>
      </c>
      <c r="D31" s="58">
        <f t="shared" si="1"/>
        <v>11.200000000000003</v>
      </c>
      <c r="E31" s="168">
        <v>0.2</v>
      </c>
    </row>
    <row r="32" spans="1:7">
      <c r="A32" s="59" t="s">
        <v>133</v>
      </c>
      <c r="B32" s="60" t="s">
        <v>134</v>
      </c>
      <c r="C32" s="61">
        <v>14.000000000000002</v>
      </c>
      <c r="D32" s="58">
        <f t="shared" si="1"/>
        <v>11.200000000000003</v>
      </c>
      <c r="E32" s="168">
        <v>0.2</v>
      </c>
    </row>
    <row r="33" spans="1:7">
      <c r="A33" s="59" t="s">
        <v>141</v>
      </c>
      <c r="B33" s="60" t="s">
        <v>142</v>
      </c>
      <c r="C33" s="61">
        <v>13.7</v>
      </c>
      <c r="D33" s="58">
        <f t="shared" si="1"/>
        <v>10.96</v>
      </c>
      <c r="E33" s="168">
        <v>0.2</v>
      </c>
    </row>
    <row r="34" spans="1:7">
      <c r="A34" s="59" t="s">
        <v>143</v>
      </c>
      <c r="B34" s="60" t="s">
        <v>144</v>
      </c>
      <c r="C34" s="61">
        <v>13.7</v>
      </c>
      <c r="D34" s="58">
        <f t="shared" si="1"/>
        <v>10.96</v>
      </c>
      <c r="E34" s="168">
        <v>0.2</v>
      </c>
    </row>
    <row r="35" spans="1:7">
      <c r="A35" s="59" t="s">
        <v>145</v>
      </c>
      <c r="B35" s="60" t="s">
        <v>146</v>
      </c>
      <c r="C35" s="61">
        <v>13.7</v>
      </c>
      <c r="D35" s="58">
        <f t="shared" si="1"/>
        <v>10.96</v>
      </c>
      <c r="E35" s="168">
        <v>0.2</v>
      </c>
    </row>
    <row r="36" spans="1:7">
      <c r="A36" s="59" t="s">
        <v>123</v>
      </c>
      <c r="B36" s="60" t="s">
        <v>124</v>
      </c>
      <c r="C36" s="61">
        <v>14.000000000000002</v>
      </c>
      <c r="D36" s="58">
        <f t="shared" si="1"/>
        <v>11.200000000000003</v>
      </c>
      <c r="E36" s="168">
        <v>0.2</v>
      </c>
    </row>
    <row r="37" spans="1:7">
      <c r="A37" s="59" t="s">
        <v>125</v>
      </c>
      <c r="B37" s="60" t="s">
        <v>126</v>
      </c>
      <c r="C37" s="61">
        <v>14.000000000000002</v>
      </c>
      <c r="D37" s="58">
        <f t="shared" si="1"/>
        <v>11.200000000000003</v>
      </c>
      <c r="E37" s="168">
        <v>0.2</v>
      </c>
    </row>
    <row r="38" spans="1:7">
      <c r="A38" s="59" t="s">
        <v>127</v>
      </c>
      <c r="B38" s="60" t="s">
        <v>128</v>
      </c>
      <c r="C38" s="61">
        <v>14.000000000000002</v>
      </c>
      <c r="D38" s="58">
        <f t="shared" si="1"/>
        <v>11.200000000000003</v>
      </c>
      <c r="E38" s="168">
        <v>0.2</v>
      </c>
    </row>
    <row r="39" spans="1:7">
      <c r="A39" s="59" t="s">
        <v>135</v>
      </c>
      <c r="B39" s="60" t="s">
        <v>136</v>
      </c>
      <c r="C39" s="61">
        <v>13.7</v>
      </c>
      <c r="D39" s="58">
        <f t="shared" si="1"/>
        <v>10.96</v>
      </c>
      <c r="E39" s="168">
        <v>0.2</v>
      </c>
    </row>
    <row r="40" spans="1:7">
      <c r="A40" s="59" t="s">
        <v>137</v>
      </c>
      <c r="B40" s="60" t="s">
        <v>138</v>
      </c>
      <c r="C40" s="61">
        <v>13.7</v>
      </c>
      <c r="D40" s="58">
        <f t="shared" si="1"/>
        <v>10.96</v>
      </c>
      <c r="E40" s="168">
        <v>0.2</v>
      </c>
    </row>
    <row r="41" spans="1:7">
      <c r="A41" s="59" t="s">
        <v>139</v>
      </c>
      <c r="B41" s="60" t="s">
        <v>140</v>
      </c>
      <c r="C41" s="61">
        <v>13.7</v>
      </c>
      <c r="D41" s="58">
        <f t="shared" si="1"/>
        <v>10.96</v>
      </c>
      <c r="E41" s="168">
        <v>0.2</v>
      </c>
    </row>
    <row r="42" spans="1:7" ht="15.75" customHeight="1">
      <c r="A42" s="59" t="s">
        <v>147</v>
      </c>
      <c r="B42" s="60" t="s">
        <v>408</v>
      </c>
      <c r="C42" s="61">
        <v>34.25</v>
      </c>
      <c r="D42" s="58">
        <f t="shared" si="1"/>
        <v>27.400000000000002</v>
      </c>
      <c r="E42" s="168">
        <v>0.2</v>
      </c>
    </row>
    <row r="43" spans="1:7" ht="30">
      <c r="A43" s="49"/>
      <c r="B43" s="50" t="s">
        <v>149</v>
      </c>
      <c r="C43" s="51" t="s">
        <v>339</v>
      </c>
      <c r="D43" s="164" t="s">
        <v>570</v>
      </c>
      <c r="E43" s="164" t="s">
        <v>571</v>
      </c>
    </row>
    <row r="44" spans="1:7">
      <c r="A44" s="62" t="s">
        <v>152</v>
      </c>
      <c r="B44" s="63" t="s">
        <v>153</v>
      </c>
      <c r="C44" s="64">
        <v>138</v>
      </c>
      <c r="D44" s="64">
        <f>C44*0.8</f>
        <v>110.4</v>
      </c>
      <c r="E44" s="168">
        <v>0.2</v>
      </c>
    </row>
    <row r="45" spans="1:7">
      <c r="A45" s="62" t="s">
        <v>154</v>
      </c>
      <c r="B45" s="63" t="s">
        <v>155</v>
      </c>
      <c r="C45" s="64">
        <v>180</v>
      </c>
      <c r="D45" s="64">
        <f t="shared" ref="D45:D51" si="2">C45*0.8</f>
        <v>144</v>
      </c>
      <c r="E45" s="168">
        <v>0.2</v>
      </c>
    </row>
    <row r="46" spans="1:7" s="44" customFormat="1">
      <c r="A46" s="111" t="s">
        <v>468</v>
      </c>
      <c r="B46" s="92" t="s">
        <v>469</v>
      </c>
      <c r="C46" s="64">
        <v>200</v>
      </c>
      <c r="D46" s="64">
        <f t="shared" si="2"/>
        <v>160</v>
      </c>
      <c r="E46" s="168">
        <v>0.2</v>
      </c>
      <c r="G46" s="166"/>
    </row>
    <row r="47" spans="1:7" ht="45">
      <c r="A47" s="59" t="s">
        <v>156</v>
      </c>
      <c r="B47" s="60" t="s">
        <v>165</v>
      </c>
      <c r="C47" s="65">
        <v>115</v>
      </c>
      <c r="D47" s="64">
        <f t="shared" si="2"/>
        <v>92</v>
      </c>
      <c r="E47" s="168">
        <v>0.2</v>
      </c>
    </row>
    <row r="48" spans="1:7">
      <c r="A48" s="59" t="s">
        <v>157</v>
      </c>
      <c r="B48" s="66" t="s">
        <v>158</v>
      </c>
      <c r="C48" s="67">
        <v>70</v>
      </c>
      <c r="D48" s="64">
        <f t="shared" si="2"/>
        <v>56</v>
      </c>
      <c r="E48" s="168">
        <v>0.2</v>
      </c>
    </row>
    <row r="49" spans="1:7">
      <c r="A49" s="59" t="s">
        <v>159</v>
      </c>
      <c r="B49" s="60" t="s">
        <v>160</v>
      </c>
      <c r="C49" s="67">
        <v>630</v>
      </c>
      <c r="D49" s="64">
        <f t="shared" si="2"/>
        <v>504</v>
      </c>
      <c r="E49" s="168">
        <v>0.2</v>
      </c>
    </row>
    <row r="50" spans="1:7">
      <c r="A50" s="59" t="s">
        <v>161</v>
      </c>
      <c r="B50" s="60" t="s">
        <v>162</v>
      </c>
      <c r="C50" s="67">
        <v>33.75</v>
      </c>
      <c r="D50" s="64">
        <f t="shared" si="2"/>
        <v>27</v>
      </c>
      <c r="E50" s="168">
        <v>0.2</v>
      </c>
    </row>
    <row r="51" spans="1:7" ht="45">
      <c r="A51" s="59" t="s">
        <v>163</v>
      </c>
      <c r="B51" s="60" t="s">
        <v>164</v>
      </c>
      <c r="C51" s="67">
        <v>119.00000000000001</v>
      </c>
      <c r="D51" s="64">
        <f t="shared" si="2"/>
        <v>95.200000000000017</v>
      </c>
      <c r="E51" s="168">
        <v>0.2</v>
      </c>
    </row>
    <row r="52" spans="1:7" ht="30">
      <c r="A52" s="206" t="s">
        <v>167</v>
      </c>
      <c r="B52" s="207"/>
      <c r="C52" s="51" t="s">
        <v>339</v>
      </c>
      <c r="D52" s="164" t="s">
        <v>570</v>
      </c>
      <c r="E52" s="164" t="s">
        <v>571</v>
      </c>
    </row>
    <row r="53" spans="1:7">
      <c r="A53" s="59" t="s">
        <v>168</v>
      </c>
      <c r="B53" s="66" t="s">
        <v>169</v>
      </c>
      <c r="C53" s="61">
        <v>14.7</v>
      </c>
      <c r="D53" s="61">
        <f>C53*0.8</f>
        <v>11.76</v>
      </c>
      <c r="E53" s="168">
        <v>0.2</v>
      </c>
    </row>
    <row r="54" spans="1:7" ht="30">
      <c r="A54" s="206" t="s">
        <v>183</v>
      </c>
      <c r="B54" s="207"/>
      <c r="C54" s="51" t="s">
        <v>339</v>
      </c>
      <c r="D54" s="164" t="s">
        <v>570</v>
      </c>
      <c r="E54" s="164" t="s">
        <v>571</v>
      </c>
    </row>
    <row r="55" spans="1:7">
      <c r="A55" s="68" t="s">
        <v>184</v>
      </c>
      <c r="B55" s="60" t="s">
        <v>543</v>
      </c>
      <c r="C55" s="69">
        <v>130</v>
      </c>
      <c r="D55" s="69">
        <f>C55*0.8</f>
        <v>104</v>
      </c>
      <c r="E55" s="168">
        <v>0.2</v>
      </c>
    </row>
    <row r="56" spans="1:7" ht="45">
      <c r="A56" s="68" t="s">
        <v>187</v>
      </c>
      <c r="B56" s="60" t="s">
        <v>211</v>
      </c>
      <c r="C56" s="69">
        <v>325</v>
      </c>
      <c r="D56" s="69">
        <f t="shared" ref="D56:D61" si="3">C56*0.8</f>
        <v>260</v>
      </c>
      <c r="E56" s="168">
        <v>0.2</v>
      </c>
    </row>
    <row r="57" spans="1:7" s="41" customFormat="1" ht="30">
      <c r="A57" s="68" t="s">
        <v>188</v>
      </c>
      <c r="B57" s="60" t="s">
        <v>189</v>
      </c>
      <c r="C57" s="69">
        <v>52.5</v>
      </c>
      <c r="D57" s="69">
        <f t="shared" si="3"/>
        <v>42</v>
      </c>
      <c r="E57" s="168">
        <v>0.2</v>
      </c>
      <c r="G57" s="166"/>
    </row>
    <row r="58" spans="1:7" s="41" customFormat="1">
      <c r="A58" s="68" t="s">
        <v>190</v>
      </c>
      <c r="B58" s="60" t="s">
        <v>191</v>
      </c>
      <c r="C58" s="69">
        <v>52.5</v>
      </c>
      <c r="D58" s="69">
        <f t="shared" si="3"/>
        <v>42</v>
      </c>
      <c r="E58" s="168">
        <v>0.2</v>
      </c>
      <c r="G58" s="166"/>
    </row>
    <row r="59" spans="1:7" ht="30">
      <c r="A59" s="68" t="s">
        <v>200</v>
      </c>
      <c r="B59" s="60" t="s">
        <v>201</v>
      </c>
      <c r="C59" s="69">
        <v>156.50000000000003</v>
      </c>
      <c r="D59" s="69">
        <f t="shared" si="3"/>
        <v>125.20000000000003</v>
      </c>
      <c r="E59" s="168">
        <v>0.2</v>
      </c>
    </row>
    <row r="60" spans="1:7" ht="30">
      <c r="A60" s="68" t="s">
        <v>202</v>
      </c>
      <c r="B60" s="60" t="s">
        <v>203</v>
      </c>
      <c r="C60" s="69">
        <v>184</v>
      </c>
      <c r="D60" s="69">
        <f t="shared" si="3"/>
        <v>147.20000000000002</v>
      </c>
      <c r="E60" s="168">
        <v>0.2</v>
      </c>
    </row>
    <row r="61" spans="1:7">
      <c r="A61" s="59" t="s">
        <v>204</v>
      </c>
      <c r="B61" s="66" t="s">
        <v>205</v>
      </c>
      <c r="C61" s="61">
        <v>126</v>
      </c>
      <c r="D61" s="69">
        <f t="shared" si="3"/>
        <v>100.80000000000001</v>
      </c>
      <c r="E61" s="168">
        <v>0.2</v>
      </c>
    </row>
    <row r="62" spans="1:7" ht="30">
      <c r="A62" s="49"/>
      <c r="B62" s="50" t="s">
        <v>8</v>
      </c>
      <c r="C62" s="51" t="s">
        <v>339</v>
      </c>
      <c r="D62" s="164" t="s">
        <v>570</v>
      </c>
      <c r="E62" s="164" t="s">
        <v>571</v>
      </c>
    </row>
    <row r="63" spans="1:7">
      <c r="A63" s="46"/>
      <c r="B63" s="47" t="s">
        <v>9</v>
      </c>
      <c r="C63" s="71">
        <v>0</v>
      </c>
      <c r="D63" s="71">
        <f>C63*0.8</f>
        <v>0</v>
      </c>
      <c r="E63" s="168">
        <v>0.2</v>
      </c>
    </row>
    <row r="64" spans="1:7">
      <c r="A64" s="46"/>
      <c r="B64" s="47" t="s">
        <v>440</v>
      </c>
      <c r="C64" s="71">
        <v>0</v>
      </c>
      <c r="D64" s="71">
        <v>0</v>
      </c>
      <c r="E64" s="168">
        <v>0.2</v>
      </c>
    </row>
    <row r="65" spans="1:7" ht="30">
      <c r="A65" s="72"/>
      <c r="B65" s="50" t="s">
        <v>336</v>
      </c>
      <c r="C65" s="51" t="s">
        <v>339</v>
      </c>
      <c r="D65" s="164" t="s">
        <v>570</v>
      </c>
      <c r="E65" s="164" t="s">
        <v>571</v>
      </c>
    </row>
    <row r="66" spans="1:7">
      <c r="A66" s="73">
        <v>1</v>
      </c>
      <c r="B66" s="74" t="s">
        <v>441</v>
      </c>
      <c r="C66" s="75">
        <v>0</v>
      </c>
      <c r="D66" s="75">
        <f>C66*0.8</f>
        <v>0</v>
      </c>
      <c r="E66" s="168">
        <v>0.2</v>
      </c>
    </row>
    <row r="67" spans="1:7">
      <c r="A67" s="73">
        <v>2</v>
      </c>
      <c r="B67" s="74" t="s">
        <v>442</v>
      </c>
      <c r="C67" s="75">
        <v>350</v>
      </c>
      <c r="D67" s="75">
        <f t="shared" ref="D67:D70" si="4">C67*0.8</f>
        <v>280</v>
      </c>
      <c r="E67" s="168">
        <v>0.2</v>
      </c>
    </row>
    <row r="68" spans="1:7">
      <c r="A68" s="73">
        <v>3</v>
      </c>
      <c r="B68" s="74" t="s">
        <v>444</v>
      </c>
      <c r="C68" s="75">
        <v>125</v>
      </c>
      <c r="D68" s="75">
        <f t="shared" si="4"/>
        <v>100</v>
      </c>
      <c r="E68" s="168">
        <v>0.2</v>
      </c>
    </row>
    <row r="69" spans="1:7">
      <c r="A69" s="73">
        <v>4</v>
      </c>
      <c r="B69" s="53" t="s">
        <v>443</v>
      </c>
      <c r="C69" s="76">
        <v>400</v>
      </c>
      <c r="D69" s="75">
        <f t="shared" si="4"/>
        <v>320</v>
      </c>
      <c r="E69" s="168">
        <v>0.2</v>
      </c>
    </row>
    <row r="70" spans="1:7">
      <c r="A70" s="73">
        <v>5</v>
      </c>
      <c r="B70" s="53" t="s">
        <v>556</v>
      </c>
      <c r="C70" s="76">
        <v>775</v>
      </c>
      <c r="D70" s="75">
        <f t="shared" si="4"/>
        <v>620</v>
      </c>
      <c r="E70" s="168">
        <v>0.2</v>
      </c>
    </row>
    <row r="71" spans="1:7" ht="30">
      <c r="A71" s="49"/>
      <c r="B71" s="50" t="s">
        <v>17</v>
      </c>
      <c r="C71" s="51" t="s">
        <v>339</v>
      </c>
      <c r="D71" s="164" t="s">
        <v>570</v>
      </c>
      <c r="E71" s="164" t="s">
        <v>571</v>
      </c>
    </row>
    <row r="72" spans="1:7">
      <c r="A72" s="77"/>
      <c r="B72" s="78" t="s">
        <v>18</v>
      </c>
      <c r="C72" s="79"/>
      <c r="D72" s="79"/>
      <c r="E72" s="79"/>
    </row>
    <row r="73" spans="1:7" s="42" customFormat="1">
      <c r="A73" s="80"/>
      <c r="B73" s="81" t="s">
        <v>19</v>
      </c>
      <c r="C73" s="71">
        <v>0</v>
      </c>
      <c r="D73" s="71">
        <f>C73*0.8</f>
        <v>0</v>
      </c>
      <c r="E73" s="168">
        <v>0.2</v>
      </c>
      <c r="G73" s="166"/>
    </row>
    <row r="74" spans="1:7">
      <c r="A74" s="80"/>
      <c r="B74" s="81" t="s">
        <v>38</v>
      </c>
      <c r="C74" s="71">
        <v>300</v>
      </c>
      <c r="D74" s="71">
        <f t="shared" ref="D74:D75" si="5">C74*0.8</f>
        <v>240</v>
      </c>
      <c r="E74" s="168">
        <v>0.2</v>
      </c>
    </row>
    <row r="75" spans="1:7" s="44" customFormat="1">
      <c r="A75" s="80"/>
      <c r="B75" s="81" t="s">
        <v>545</v>
      </c>
      <c r="C75" s="71">
        <v>600</v>
      </c>
      <c r="D75" s="71">
        <f t="shared" si="5"/>
        <v>480</v>
      </c>
      <c r="E75" s="168">
        <v>0.2</v>
      </c>
      <c r="G75" s="166"/>
    </row>
    <row r="76" spans="1:7">
      <c r="A76" s="77"/>
      <c r="B76" s="208" t="s">
        <v>445</v>
      </c>
      <c r="C76" s="208"/>
      <c r="D76" s="209"/>
      <c r="E76" s="40"/>
    </row>
    <row r="77" spans="1:7">
      <c r="A77" s="46"/>
      <c r="B77" s="47" t="s">
        <v>23</v>
      </c>
      <c r="C77" s="71">
        <v>0</v>
      </c>
      <c r="D77" s="71">
        <f>C77*0.8</f>
        <v>0</v>
      </c>
      <c r="E77" s="168">
        <v>0.2</v>
      </c>
    </row>
    <row r="78" spans="1:7">
      <c r="A78" s="46"/>
      <c r="B78" s="47" t="s">
        <v>456</v>
      </c>
      <c r="C78" s="48">
        <v>475</v>
      </c>
      <c r="D78" s="71">
        <f t="shared" ref="D78:D79" si="6">C78*0.8</f>
        <v>380</v>
      </c>
      <c r="E78" s="168">
        <v>0.2</v>
      </c>
    </row>
    <row r="79" spans="1:7">
      <c r="A79" s="46"/>
      <c r="B79" s="47" t="s">
        <v>25</v>
      </c>
      <c r="C79" s="71">
        <v>0</v>
      </c>
      <c r="D79" s="71">
        <f t="shared" si="6"/>
        <v>0</v>
      </c>
      <c r="E79" s="168">
        <v>0.2</v>
      </c>
    </row>
    <row r="80" spans="1:7">
      <c r="A80" s="77"/>
      <c r="B80" s="78" t="s">
        <v>26</v>
      </c>
      <c r="C80" s="79"/>
      <c r="D80" s="79"/>
      <c r="E80" s="79"/>
    </row>
    <row r="81" spans="1:7">
      <c r="A81" s="70"/>
      <c r="B81" s="53" t="s">
        <v>446</v>
      </c>
      <c r="C81" s="71">
        <v>0</v>
      </c>
      <c r="D81" s="71">
        <f>C81*0.8</f>
        <v>0</v>
      </c>
      <c r="E81" s="168">
        <v>0.2</v>
      </c>
    </row>
    <row r="82" spans="1:7">
      <c r="A82" s="70"/>
      <c r="B82" s="53" t="s">
        <v>27</v>
      </c>
      <c r="C82" s="76">
        <v>50</v>
      </c>
      <c r="D82" s="71">
        <f t="shared" ref="D82:D96" si="7">C82*0.8</f>
        <v>40</v>
      </c>
      <c r="E82" s="168">
        <v>0.2</v>
      </c>
    </row>
    <row r="83" spans="1:7" s="42" customFormat="1">
      <c r="A83" s="70"/>
      <c r="B83" s="53" t="s">
        <v>447</v>
      </c>
      <c r="C83" s="71">
        <v>0</v>
      </c>
      <c r="D83" s="71">
        <f t="shared" si="7"/>
        <v>0</v>
      </c>
      <c r="E83" s="168">
        <v>0.2</v>
      </c>
      <c r="G83" s="166"/>
    </row>
    <row r="84" spans="1:7">
      <c r="A84" s="70"/>
      <c r="B84" s="53" t="s">
        <v>448</v>
      </c>
      <c r="C84" s="76">
        <v>140</v>
      </c>
      <c r="D84" s="71">
        <f t="shared" si="7"/>
        <v>112</v>
      </c>
      <c r="E84" s="168">
        <v>0.2</v>
      </c>
    </row>
    <row r="85" spans="1:7">
      <c r="A85" s="70"/>
      <c r="B85" s="53" t="s">
        <v>449</v>
      </c>
      <c r="C85" s="76">
        <v>200</v>
      </c>
      <c r="D85" s="71">
        <f t="shared" si="7"/>
        <v>160</v>
      </c>
      <c r="E85" s="168">
        <v>0.2</v>
      </c>
    </row>
    <row r="86" spans="1:7" s="44" customFormat="1">
      <c r="A86" s="70"/>
      <c r="B86" s="53" t="s">
        <v>544</v>
      </c>
      <c r="C86" s="76">
        <v>100</v>
      </c>
      <c r="D86" s="71">
        <f t="shared" si="7"/>
        <v>80</v>
      </c>
      <c r="E86" s="168">
        <v>0.2</v>
      </c>
      <c r="G86" s="166"/>
    </row>
    <row r="87" spans="1:7">
      <c r="A87" s="70"/>
      <c r="B87" s="53" t="s">
        <v>450</v>
      </c>
      <c r="C87" s="76">
        <v>750</v>
      </c>
      <c r="D87" s="71">
        <f t="shared" si="7"/>
        <v>600</v>
      </c>
      <c r="E87" s="168">
        <v>0.2</v>
      </c>
    </row>
    <row r="88" spans="1:7">
      <c r="A88" s="70"/>
      <c r="B88" s="53" t="s">
        <v>451</v>
      </c>
      <c r="C88" s="82">
        <v>100</v>
      </c>
      <c r="D88" s="71">
        <f t="shared" si="7"/>
        <v>80</v>
      </c>
      <c r="E88" s="168">
        <v>0.2</v>
      </c>
    </row>
    <row r="89" spans="1:7">
      <c r="A89" s="70"/>
      <c r="B89" s="53" t="s">
        <v>32</v>
      </c>
      <c r="C89" s="76">
        <v>200</v>
      </c>
      <c r="D89" s="71">
        <f t="shared" si="7"/>
        <v>160</v>
      </c>
      <c r="E89" s="168">
        <v>0.2</v>
      </c>
    </row>
    <row r="90" spans="1:7">
      <c r="A90" s="70"/>
      <c r="B90" s="53" t="s">
        <v>28</v>
      </c>
      <c r="C90" s="76">
        <v>250</v>
      </c>
      <c r="D90" s="71">
        <f t="shared" si="7"/>
        <v>200</v>
      </c>
      <c r="E90" s="168">
        <v>0.2</v>
      </c>
    </row>
    <row r="91" spans="1:7">
      <c r="A91" s="70"/>
      <c r="B91" s="53" t="s">
        <v>452</v>
      </c>
      <c r="C91" s="76">
        <v>350</v>
      </c>
      <c r="D91" s="71">
        <f t="shared" si="7"/>
        <v>280</v>
      </c>
      <c r="E91" s="168">
        <v>0.2</v>
      </c>
    </row>
    <row r="92" spans="1:7">
      <c r="A92" s="70"/>
      <c r="B92" s="53" t="s">
        <v>29</v>
      </c>
      <c r="C92" s="76">
        <v>100</v>
      </c>
      <c r="D92" s="71">
        <f t="shared" si="7"/>
        <v>80</v>
      </c>
      <c r="E92" s="168">
        <v>0.2</v>
      </c>
    </row>
    <row r="93" spans="1:7" s="44" customFormat="1">
      <c r="A93" s="70"/>
      <c r="B93" s="53" t="s">
        <v>47</v>
      </c>
      <c r="C93" s="76">
        <v>300</v>
      </c>
      <c r="D93" s="71">
        <f t="shared" si="7"/>
        <v>240</v>
      </c>
      <c r="E93" s="168">
        <v>0.2</v>
      </c>
      <c r="G93" s="166"/>
    </row>
    <row r="94" spans="1:7">
      <c r="A94" s="70"/>
      <c r="B94" s="53" t="s">
        <v>533</v>
      </c>
      <c r="C94" s="76">
        <v>100</v>
      </c>
      <c r="D94" s="71">
        <f t="shared" si="7"/>
        <v>80</v>
      </c>
      <c r="E94" s="168">
        <v>0.2</v>
      </c>
    </row>
    <row r="95" spans="1:7" s="44" customFormat="1">
      <c r="A95" s="70"/>
      <c r="B95" s="53" t="s">
        <v>539</v>
      </c>
      <c r="C95" s="76">
        <v>100</v>
      </c>
      <c r="D95" s="71">
        <f t="shared" si="7"/>
        <v>80</v>
      </c>
      <c r="E95" s="168">
        <v>0.2</v>
      </c>
      <c r="G95" s="166"/>
    </row>
    <row r="96" spans="1:7" s="44" customFormat="1">
      <c r="A96" s="70"/>
      <c r="B96" s="53" t="s">
        <v>540</v>
      </c>
      <c r="C96" s="76">
        <v>100</v>
      </c>
      <c r="D96" s="71">
        <f t="shared" si="7"/>
        <v>80</v>
      </c>
      <c r="E96" s="168">
        <v>0.2</v>
      </c>
      <c r="G96" s="166"/>
    </row>
    <row r="97" spans="1:7">
      <c r="A97" s="83"/>
      <c r="B97" s="50"/>
      <c r="C97" s="50"/>
      <c r="D97" s="51"/>
      <c r="E97" s="51"/>
      <c r="G97" s="169"/>
    </row>
  </sheetData>
  <mergeCells count="4">
    <mergeCell ref="A1:D1"/>
    <mergeCell ref="A52:B52"/>
    <mergeCell ref="A54:B54"/>
    <mergeCell ref="B76:D76"/>
  </mergeCells>
  <pageMargins left="0.7" right="0.7" top="0.75" bottom="0.75" header="0.3" footer="0.3"/>
  <pageSetup scale="85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86"/>
  <sheetViews>
    <sheetView view="pageBreakPreview" zoomScaleNormal="100" zoomScaleSheetLayoutView="100" workbookViewId="0">
      <selection activeCell="G1" sqref="A1:G1048576"/>
    </sheetView>
  </sheetViews>
  <sheetFormatPr defaultColWidth="9.140625" defaultRowHeight="15"/>
  <cols>
    <col min="1" max="1" width="15.5703125" style="192" customWidth="1"/>
    <col min="2" max="2" width="53" style="7" customWidth="1"/>
    <col min="3" max="3" width="11.7109375" style="7" customWidth="1"/>
    <col min="4" max="4" width="15.42578125" style="7" customWidth="1"/>
    <col min="5" max="5" width="11.42578125" style="192" customWidth="1"/>
    <col min="6" max="16384" width="9.140625" style="3"/>
  </cols>
  <sheetData>
    <row r="1" spans="1:5" s="146" customFormat="1" ht="18.75" customHeight="1">
      <c r="A1" s="204" t="s">
        <v>553</v>
      </c>
      <c r="B1" s="205"/>
      <c r="C1" s="205"/>
      <c r="D1" s="205"/>
      <c r="E1" s="205"/>
    </row>
    <row r="2" spans="1:5" s="24" customFormat="1">
      <c r="A2" s="192"/>
      <c r="B2" s="7"/>
      <c r="C2" s="7"/>
      <c r="D2" s="7"/>
      <c r="E2" s="192"/>
    </row>
    <row r="3" spans="1:5" s="24" customFormat="1">
      <c r="A3" s="192"/>
      <c r="B3" s="7"/>
      <c r="C3" s="7"/>
      <c r="D3" s="7"/>
      <c r="E3" s="192"/>
    </row>
    <row r="4" spans="1:5" s="24" customFormat="1">
      <c r="A4" s="192"/>
      <c r="B4" s="7"/>
      <c r="C4" s="7"/>
      <c r="D4" s="7"/>
      <c r="E4" s="192"/>
    </row>
    <row r="5" spans="1:5" s="24" customFormat="1">
      <c r="A5" s="192"/>
      <c r="B5" s="7"/>
      <c r="C5" s="7"/>
      <c r="D5" s="7"/>
      <c r="E5" s="192"/>
    </row>
    <row r="6" spans="1:5" s="24" customFormat="1">
      <c r="A6" s="192"/>
      <c r="B6" s="7"/>
      <c r="C6" s="7"/>
      <c r="D6" s="7"/>
      <c r="E6" s="192"/>
    </row>
    <row r="7" spans="1:5" s="24" customFormat="1">
      <c r="A7" s="12"/>
      <c r="B7" s="176"/>
      <c r="C7" s="176"/>
      <c r="D7" s="176"/>
      <c r="E7" s="12"/>
    </row>
    <row r="8" spans="1:5" s="25" customFormat="1">
      <c r="A8" s="12"/>
      <c r="B8" s="176"/>
      <c r="C8" s="176"/>
      <c r="D8" s="176"/>
      <c r="E8" s="12"/>
    </row>
    <row r="9" spans="1:5" s="24" customFormat="1">
      <c r="A9" s="12"/>
      <c r="B9" s="176"/>
      <c r="C9" s="176"/>
      <c r="D9" s="176"/>
      <c r="E9" s="12"/>
    </row>
    <row r="10" spans="1:5" s="24" customFormat="1">
      <c r="A10" s="12"/>
      <c r="B10" s="176"/>
      <c r="C10" s="176"/>
      <c r="D10" s="176"/>
      <c r="E10" s="12"/>
    </row>
    <row r="11" spans="1:5" s="24" customFormat="1">
      <c r="A11" s="12"/>
      <c r="B11" s="176"/>
      <c r="C11" s="176"/>
      <c r="D11" s="176"/>
      <c r="E11" s="12"/>
    </row>
    <row r="12" spans="1:5" s="24" customFormat="1">
      <c r="A12" s="12"/>
      <c r="B12" s="176"/>
      <c r="C12" s="176"/>
      <c r="D12" s="176"/>
      <c r="E12" s="12"/>
    </row>
    <row r="13" spans="1:5" s="25" customFormat="1">
      <c r="A13" s="12"/>
      <c r="B13" s="176"/>
      <c r="C13" s="176"/>
      <c r="D13" s="176"/>
      <c r="E13" s="12"/>
    </row>
    <row r="14" spans="1:5" s="24" customFormat="1">
      <c r="A14" s="12"/>
      <c r="B14" s="176"/>
      <c r="C14" s="176"/>
      <c r="D14" s="176"/>
      <c r="E14" s="12"/>
    </row>
    <row r="15" spans="1:5" s="24" customFormat="1">
      <c r="A15" s="12"/>
      <c r="B15" s="176"/>
      <c r="C15" s="176"/>
      <c r="D15" s="176"/>
      <c r="E15" s="12"/>
    </row>
    <row r="16" spans="1:5" s="24" customFormat="1">
      <c r="A16" s="12"/>
      <c r="B16" s="176"/>
      <c r="C16" s="176"/>
      <c r="D16" s="176"/>
      <c r="E16" s="12"/>
    </row>
    <row r="17" spans="1:5" s="24" customFormat="1">
      <c r="A17" s="12"/>
      <c r="B17" s="176"/>
      <c r="C17" s="176"/>
      <c r="D17" s="176"/>
      <c r="E17" s="12"/>
    </row>
    <row r="18" spans="1:5" s="24" customFormat="1">
      <c r="A18" s="12"/>
      <c r="B18" s="176"/>
      <c r="C18" s="176"/>
      <c r="D18" s="176"/>
      <c r="E18" s="12"/>
    </row>
    <row r="19" spans="1:5" s="24" customFormat="1">
      <c r="A19" s="12"/>
      <c r="B19" s="176"/>
      <c r="C19" s="176"/>
      <c r="D19" s="176"/>
      <c r="E19" s="12"/>
    </row>
    <row r="20" spans="1:5" s="24" customFormat="1">
      <c r="A20" s="12"/>
      <c r="B20" s="176"/>
      <c r="C20" s="176"/>
      <c r="D20" s="176"/>
      <c r="E20" s="12"/>
    </row>
    <row r="21" spans="1:5" s="24" customFormat="1">
      <c r="A21" s="12"/>
      <c r="B21" s="176"/>
      <c r="C21" s="176"/>
      <c r="D21" s="176"/>
      <c r="E21" s="12"/>
    </row>
    <row r="22" spans="1:5" s="24" customFormat="1">
      <c r="A22" s="12"/>
      <c r="B22" s="176"/>
      <c r="C22" s="176"/>
      <c r="D22" s="176"/>
      <c r="E22" s="12"/>
    </row>
    <row r="23" spans="1:5" s="24" customFormat="1">
      <c r="A23" s="12"/>
      <c r="B23" s="176"/>
      <c r="C23" s="176"/>
      <c r="D23" s="176"/>
      <c r="E23" s="12"/>
    </row>
    <row r="24" spans="1:5" s="24" customFormat="1">
      <c r="A24" s="12"/>
      <c r="B24" s="176"/>
      <c r="C24" s="176"/>
      <c r="D24" s="176"/>
      <c r="E24" s="12"/>
    </row>
    <row r="25" spans="1:5" s="24" customFormat="1">
      <c r="A25" s="12"/>
      <c r="B25" s="176"/>
      <c r="C25" s="176"/>
      <c r="D25" s="176"/>
      <c r="E25" s="12"/>
    </row>
    <row r="26" spans="1:5" s="24" customFormat="1">
      <c r="A26" s="12"/>
      <c r="B26" s="176"/>
      <c r="C26" s="176"/>
      <c r="D26" s="176"/>
      <c r="E26" s="12"/>
    </row>
    <row r="27" spans="1:5" s="24" customFormat="1">
      <c r="A27" s="12"/>
      <c r="B27" s="176"/>
      <c r="C27" s="176"/>
      <c r="D27" s="176"/>
      <c r="E27" s="12"/>
    </row>
    <row r="28" spans="1:5" s="24" customFormat="1">
      <c r="A28" s="12"/>
      <c r="B28" s="176"/>
      <c r="C28" s="176"/>
      <c r="D28" s="176"/>
      <c r="E28" s="12"/>
    </row>
    <row r="29" spans="1:5" s="24" customFormat="1" ht="51" customHeight="1">
      <c r="A29" s="12"/>
      <c r="B29" s="176"/>
      <c r="C29" s="176"/>
      <c r="D29" s="176"/>
      <c r="E29" s="12"/>
    </row>
    <row r="30" spans="1:5" s="24" customFormat="1" ht="99.6" customHeight="1">
      <c r="A30" s="12"/>
      <c r="B30" s="176"/>
      <c r="C30" s="176"/>
      <c r="D30" s="176"/>
      <c r="E30" s="12"/>
    </row>
    <row r="31" spans="1:5" s="24" customFormat="1" ht="85.15" customHeight="1">
      <c r="A31" s="12"/>
      <c r="B31" s="176"/>
      <c r="C31" s="176"/>
      <c r="D31" s="176"/>
      <c r="E31" s="12"/>
    </row>
    <row r="32" spans="1:5" s="24" customFormat="1" ht="84" customHeight="1">
      <c r="A32" s="12"/>
      <c r="B32" s="176"/>
      <c r="C32" s="176"/>
      <c r="D32" s="176"/>
      <c r="E32" s="12"/>
    </row>
    <row r="33" spans="1:5" ht="60">
      <c r="A33" s="212" t="s">
        <v>0</v>
      </c>
      <c r="B33" s="209"/>
      <c r="C33" s="51" t="s">
        <v>339</v>
      </c>
      <c r="D33" s="164" t="s">
        <v>570</v>
      </c>
      <c r="E33" s="164" t="s">
        <v>571</v>
      </c>
    </row>
    <row r="34" spans="1:5" ht="165">
      <c r="A34" s="190" t="s">
        <v>349</v>
      </c>
      <c r="B34" s="47" t="s">
        <v>39</v>
      </c>
      <c r="C34" s="48">
        <v>2575</v>
      </c>
      <c r="D34" s="150">
        <f>C34*0.8</f>
        <v>2060</v>
      </c>
      <c r="E34" s="177">
        <v>0.2</v>
      </c>
    </row>
    <row r="35" spans="1:5" s="43" customFormat="1" ht="225">
      <c r="A35" s="190" t="s">
        <v>461</v>
      </c>
      <c r="B35" s="47" t="s">
        <v>460</v>
      </c>
      <c r="C35" s="48">
        <v>2775</v>
      </c>
      <c r="D35" s="150">
        <f>C35*0.8</f>
        <v>2220</v>
      </c>
      <c r="E35" s="177">
        <v>0.2</v>
      </c>
    </row>
    <row r="36" spans="1:5" ht="165">
      <c r="A36" s="190" t="s">
        <v>350</v>
      </c>
      <c r="B36" s="47" t="s">
        <v>40</v>
      </c>
      <c r="C36" s="48">
        <v>2775</v>
      </c>
      <c r="D36" s="150">
        <f>C36*0.8</f>
        <v>2220</v>
      </c>
      <c r="E36" s="177">
        <v>0.2</v>
      </c>
    </row>
    <row r="37" spans="1:5" s="43" customFormat="1" ht="225">
      <c r="A37" s="190" t="s">
        <v>462</v>
      </c>
      <c r="B37" s="47" t="s">
        <v>463</v>
      </c>
      <c r="C37" s="48">
        <v>2975</v>
      </c>
      <c r="D37" s="150">
        <f>C37*0.8</f>
        <v>2380</v>
      </c>
      <c r="E37" s="177">
        <v>0.2</v>
      </c>
    </row>
    <row r="38" spans="1:5" ht="180">
      <c r="A38" s="190" t="s">
        <v>351</v>
      </c>
      <c r="B38" s="47" t="s">
        <v>41</v>
      </c>
      <c r="C38" s="48">
        <v>2975</v>
      </c>
      <c r="D38" s="150">
        <f>C38*0.8</f>
        <v>2380</v>
      </c>
      <c r="E38" s="177">
        <v>0.2</v>
      </c>
    </row>
    <row r="39" spans="1:5" s="43" customFormat="1" ht="240">
      <c r="A39" s="190" t="s">
        <v>464</v>
      </c>
      <c r="B39" s="47" t="s">
        <v>465</v>
      </c>
      <c r="C39" s="48">
        <v>3175</v>
      </c>
      <c r="D39" s="150">
        <f>C39*0.8</f>
        <v>2540</v>
      </c>
      <c r="E39" s="177">
        <v>0.2</v>
      </c>
    </row>
    <row r="40" spans="1:5" ht="60">
      <c r="A40" s="49"/>
      <c r="B40" s="191" t="s">
        <v>1</v>
      </c>
      <c r="C40" s="51" t="s">
        <v>339</v>
      </c>
      <c r="D40" s="164" t="s">
        <v>570</v>
      </c>
      <c r="E40" s="164" t="s">
        <v>571</v>
      </c>
    </row>
    <row r="41" spans="1:5" ht="75">
      <c r="A41" s="190"/>
      <c r="B41" s="47" t="s">
        <v>36</v>
      </c>
      <c r="C41" s="150">
        <f>E41*0.6</f>
        <v>0</v>
      </c>
      <c r="D41" s="150"/>
      <c r="E41" s="177"/>
    </row>
    <row r="42" spans="1:5" ht="75">
      <c r="A42" s="190"/>
      <c r="B42" s="47" t="s">
        <v>37</v>
      </c>
      <c r="C42" s="150">
        <f>E42*0.6</f>
        <v>0</v>
      </c>
      <c r="D42" s="150"/>
      <c r="E42" s="177"/>
    </row>
    <row r="43" spans="1:5" ht="60">
      <c r="A43" s="49"/>
      <c r="B43" s="191" t="s">
        <v>2</v>
      </c>
      <c r="C43" s="51" t="s">
        <v>339</v>
      </c>
      <c r="D43" s="164" t="s">
        <v>570</v>
      </c>
      <c r="E43" s="164" t="s">
        <v>571</v>
      </c>
    </row>
    <row r="44" spans="1:5" ht="45">
      <c r="A44" s="190"/>
      <c r="B44" s="47" t="s">
        <v>3</v>
      </c>
      <c r="C44" s="48">
        <v>-40</v>
      </c>
      <c r="D44" s="48"/>
      <c r="E44" s="177">
        <v>0.2</v>
      </c>
    </row>
    <row r="45" spans="1:5" ht="45">
      <c r="A45" s="190"/>
      <c r="B45" s="47" t="s">
        <v>4</v>
      </c>
      <c r="C45" s="150">
        <f>E45*0.6</f>
        <v>0</v>
      </c>
      <c r="D45" s="150"/>
      <c r="E45" s="48">
        <v>0</v>
      </c>
    </row>
    <row r="46" spans="1:5" ht="60">
      <c r="A46" s="49"/>
      <c r="B46" s="191" t="s">
        <v>5</v>
      </c>
      <c r="C46" s="51" t="s">
        <v>339</v>
      </c>
      <c r="D46" s="164" t="s">
        <v>570</v>
      </c>
      <c r="E46" s="164" t="s">
        <v>571</v>
      </c>
    </row>
    <row r="47" spans="1:5" ht="30">
      <c r="A47" s="190"/>
      <c r="B47" s="47" t="s">
        <v>6</v>
      </c>
      <c r="C47" s="150">
        <f>E47*0.6</f>
        <v>0</v>
      </c>
      <c r="D47" s="150"/>
      <c r="E47" s="48">
        <v>0</v>
      </c>
    </row>
    <row r="48" spans="1:5" ht="45">
      <c r="A48" s="190"/>
      <c r="B48" s="47" t="s">
        <v>7</v>
      </c>
      <c r="C48" s="48">
        <v>200</v>
      </c>
      <c r="D48" s="150">
        <f>C48*0.8</f>
        <v>160</v>
      </c>
      <c r="E48" s="177">
        <v>0.2</v>
      </c>
    </row>
    <row r="49" spans="1:5" ht="60">
      <c r="A49" s="49"/>
      <c r="B49" s="191" t="s">
        <v>8</v>
      </c>
      <c r="C49" s="51" t="s">
        <v>339</v>
      </c>
      <c r="D49" s="164" t="s">
        <v>570</v>
      </c>
      <c r="E49" s="164" t="s">
        <v>571</v>
      </c>
    </row>
    <row r="50" spans="1:5" ht="75">
      <c r="A50" s="190">
        <v>1</v>
      </c>
      <c r="B50" s="47" t="s">
        <v>348</v>
      </c>
      <c r="C50" s="150">
        <f>E50*0.6</f>
        <v>0</v>
      </c>
      <c r="D50" s="150"/>
      <c r="E50" s="48">
        <v>0</v>
      </c>
    </row>
    <row r="51" spans="1:5" ht="180">
      <c r="A51" s="190">
        <v>2</v>
      </c>
      <c r="B51" s="47" t="s">
        <v>12</v>
      </c>
      <c r="C51" s="48">
        <v>200</v>
      </c>
      <c r="D51" s="150">
        <f>C51*0.8</f>
        <v>160</v>
      </c>
      <c r="E51" s="177">
        <v>0.2</v>
      </c>
    </row>
    <row r="52" spans="1:5" ht="60">
      <c r="A52" s="72"/>
      <c r="B52" s="191" t="s">
        <v>10</v>
      </c>
      <c r="C52" s="51" t="s">
        <v>339</v>
      </c>
      <c r="D52" s="164" t="s">
        <v>570</v>
      </c>
      <c r="E52" s="164" t="s">
        <v>571</v>
      </c>
    </row>
    <row r="53" spans="1:5" ht="45">
      <c r="A53" s="190">
        <v>1</v>
      </c>
      <c r="B53" s="47" t="s">
        <v>11</v>
      </c>
      <c r="C53" s="48">
        <v>350</v>
      </c>
      <c r="D53" s="150">
        <f>C53*0.8</f>
        <v>280</v>
      </c>
      <c r="E53" s="177">
        <v>0.2</v>
      </c>
    </row>
    <row r="54" spans="1:5">
      <c r="A54" s="190">
        <v>2</v>
      </c>
      <c r="B54" s="47" t="s">
        <v>556</v>
      </c>
      <c r="C54" s="48">
        <v>775</v>
      </c>
      <c r="D54" s="150">
        <f>C54*0.8</f>
        <v>620</v>
      </c>
      <c r="E54" s="177">
        <v>0.2</v>
      </c>
    </row>
    <row r="55" spans="1:5">
      <c r="A55" s="190"/>
      <c r="B55" s="210" t="s">
        <v>13</v>
      </c>
      <c r="C55" s="210"/>
      <c r="D55" s="210"/>
      <c r="E55" s="211"/>
    </row>
    <row r="56" spans="1:5" ht="75">
      <c r="A56" s="190">
        <v>4</v>
      </c>
      <c r="B56" s="47" t="s">
        <v>14</v>
      </c>
      <c r="C56" s="48">
        <v>350</v>
      </c>
      <c r="D56" s="150">
        <f>C56*0.8</f>
        <v>280</v>
      </c>
      <c r="E56" s="177">
        <v>0.2</v>
      </c>
    </row>
    <row r="57" spans="1:5" ht="120">
      <c r="A57" s="190">
        <v>5</v>
      </c>
      <c r="B57" s="47" t="s">
        <v>15</v>
      </c>
      <c r="C57" s="48">
        <v>475</v>
      </c>
      <c r="D57" s="150">
        <f>C57*0.8</f>
        <v>380</v>
      </c>
      <c r="E57" s="177">
        <v>0.2</v>
      </c>
    </row>
    <row r="58" spans="1:5" ht="105">
      <c r="A58" s="190">
        <v>6</v>
      </c>
      <c r="B58" s="47" t="s">
        <v>16</v>
      </c>
      <c r="C58" s="48">
        <v>875</v>
      </c>
      <c r="D58" s="150">
        <f>C58*0.8</f>
        <v>700</v>
      </c>
      <c r="E58" s="177">
        <v>0.2</v>
      </c>
    </row>
    <row r="59" spans="1:5" ht="165">
      <c r="A59" s="190">
        <v>7</v>
      </c>
      <c r="B59" s="47" t="s">
        <v>558</v>
      </c>
      <c r="C59" s="48">
        <v>850</v>
      </c>
      <c r="D59" s="150">
        <f>C59*0.8</f>
        <v>680</v>
      </c>
      <c r="E59" s="177">
        <v>0.2</v>
      </c>
    </row>
    <row r="60" spans="1:5" ht="150">
      <c r="A60" s="190">
        <v>8</v>
      </c>
      <c r="B60" s="47" t="s">
        <v>567</v>
      </c>
      <c r="C60" s="48">
        <v>1250</v>
      </c>
      <c r="D60" s="150">
        <f>C60*0.8</f>
        <v>1000</v>
      </c>
      <c r="E60" s="177">
        <v>0.2</v>
      </c>
    </row>
    <row r="61" spans="1:5" ht="60">
      <c r="A61" s="49"/>
      <c r="B61" s="191" t="s">
        <v>17</v>
      </c>
      <c r="C61" s="51" t="s">
        <v>339</v>
      </c>
      <c r="D61" s="164" t="s">
        <v>570</v>
      </c>
      <c r="E61" s="164" t="s">
        <v>571</v>
      </c>
    </row>
    <row r="62" spans="1:5" ht="45">
      <c r="A62" s="77"/>
      <c r="B62" s="189" t="s">
        <v>18</v>
      </c>
      <c r="C62" s="189"/>
      <c r="D62" s="189"/>
      <c r="E62" s="79"/>
    </row>
    <row r="63" spans="1:5" ht="90">
      <c r="A63" s="190"/>
      <c r="B63" s="47" t="s">
        <v>38</v>
      </c>
      <c r="C63" s="150">
        <f>E63*0.6</f>
        <v>0</v>
      </c>
      <c r="D63" s="150"/>
      <c r="E63" s="48"/>
    </row>
    <row r="64" spans="1:5">
      <c r="A64" s="77"/>
      <c r="B64" s="208" t="s">
        <v>20</v>
      </c>
      <c r="C64" s="208"/>
      <c r="D64" s="208"/>
      <c r="E64" s="209"/>
    </row>
    <row r="65" spans="1:5" ht="120">
      <c r="A65" s="190"/>
      <c r="B65" s="47" t="s">
        <v>21</v>
      </c>
      <c r="C65" s="48">
        <v>0</v>
      </c>
      <c r="D65" s="150"/>
      <c r="E65" s="48"/>
    </row>
    <row r="66" spans="1:5" ht="30">
      <c r="A66" s="190"/>
      <c r="B66" s="47" t="s">
        <v>22</v>
      </c>
      <c r="C66" s="48">
        <v>150</v>
      </c>
      <c r="D66" s="150">
        <f>C66*0.8</f>
        <v>120</v>
      </c>
      <c r="E66" s="177">
        <v>0.2</v>
      </c>
    </row>
    <row r="67" spans="1:5" ht="45">
      <c r="A67" s="190"/>
      <c r="B67" s="47" t="s">
        <v>23</v>
      </c>
      <c r="C67" s="48">
        <v>550</v>
      </c>
      <c r="D67" s="150">
        <f>C67*0.8</f>
        <v>440</v>
      </c>
      <c r="E67" s="177">
        <v>0.2</v>
      </c>
    </row>
    <row r="68" spans="1:5" ht="45">
      <c r="A68" s="190"/>
      <c r="B68" s="47" t="s">
        <v>24</v>
      </c>
      <c r="C68" s="48">
        <v>475</v>
      </c>
      <c r="D68" s="150">
        <f>C68*0.8</f>
        <v>380</v>
      </c>
      <c r="E68" s="177">
        <v>0.2</v>
      </c>
    </row>
    <row r="69" spans="1:5" ht="60">
      <c r="A69" s="190"/>
      <c r="B69" s="110" t="s">
        <v>45</v>
      </c>
      <c r="C69" s="48">
        <v>750</v>
      </c>
      <c r="D69" s="150">
        <f>C69*0.8</f>
        <v>600</v>
      </c>
      <c r="E69" s="177">
        <v>0.2</v>
      </c>
    </row>
    <row r="70" spans="1:5" ht="60">
      <c r="A70" s="190"/>
      <c r="B70" s="47" t="s">
        <v>25</v>
      </c>
      <c r="C70" s="48">
        <v>0</v>
      </c>
      <c r="D70" s="150"/>
      <c r="E70" s="48"/>
    </row>
    <row r="71" spans="1:5" ht="45">
      <c r="A71" s="77"/>
      <c r="B71" s="189" t="s">
        <v>26</v>
      </c>
      <c r="C71" s="189"/>
      <c r="D71" s="189"/>
      <c r="E71" s="79"/>
    </row>
    <row r="72" spans="1:5" ht="45">
      <c r="A72" s="190"/>
      <c r="B72" s="47" t="s">
        <v>27</v>
      </c>
      <c r="C72" s="48">
        <v>50</v>
      </c>
      <c r="D72" s="150">
        <f>C72*0.8</f>
        <v>40</v>
      </c>
      <c r="E72" s="177">
        <v>0.2</v>
      </c>
    </row>
    <row r="73" spans="1:5" ht="60">
      <c r="A73" s="190"/>
      <c r="B73" s="47" t="s">
        <v>28</v>
      </c>
      <c r="C73" s="48">
        <v>250</v>
      </c>
      <c r="D73" s="150">
        <f>C73*0.8</f>
        <v>200</v>
      </c>
      <c r="E73" s="177">
        <v>0.2</v>
      </c>
    </row>
    <row r="74" spans="1:5" ht="17.25" customHeight="1">
      <c r="A74" s="190"/>
      <c r="B74" s="47" t="s">
        <v>352</v>
      </c>
      <c r="C74" s="48">
        <v>350</v>
      </c>
      <c r="D74" s="150">
        <f>C74*0.8</f>
        <v>280</v>
      </c>
      <c r="E74" s="177">
        <v>0.2</v>
      </c>
    </row>
    <row r="75" spans="1:5">
      <c r="A75" s="190"/>
      <c r="B75" s="47" t="s">
        <v>29</v>
      </c>
      <c r="C75" s="48">
        <v>100</v>
      </c>
      <c r="D75" s="150">
        <f>C75*0.8</f>
        <v>80</v>
      </c>
      <c r="E75" s="177">
        <v>0.2</v>
      </c>
    </row>
    <row r="76" spans="1:5" s="1" customFormat="1" ht="45">
      <c r="A76" s="190"/>
      <c r="B76" s="47" t="s">
        <v>44</v>
      </c>
      <c r="C76" s="48">
        <v>150</v>
      </c>
      <c r="D76" s="150">
        <f>C76*0.8</f>
        <v>120</v>
      </c>
      <c r="E76" s="177">
        <v>0.2</v>
      </c>
    </row>
    <row r="77" spans="1:5" s="1" customFormat="1" ht="120">
      <c r="A77" s="190"/>
      <c r="B77" s="47" t="s">
        <v>47</v>
      </c>
      <c r="C77" s="48">
        <v>300</v>
      </c>
      <c r="D77" s="150">
        <f>C77*0.8</f>
        <v>240</v>
      </c>
      <c r="E77" s="177">
        <v>0.2</v>
      </c>
    </row>
    <row r="78" spans="1:5" ht="22.5" customHeight="1">
      <c r="A78" s="190"/>
      <c r="B78" s="210" t="s">
        <v>13</v>
      </c>
      <c r="C78" s="210"/>
      <c r="D78" s="210"/>
      <c r="E78" s="211"/>
    </row>
    <row r="79" spans="1:5" ht="60">
      <c r="A79" s="190"/>
      <c r="B79" s="47" t="s">
        <v>30</v>
      </c>
      <c r="C79" s="48">
        <v>140</v>
      </c>
      <c r="D79" s="150">
        <f>C79*0.8</f>
        <v>112</v>
      </c>
      <c r="E79" s="177">
        <v>0.2</v>
      </c>
    </row>
    <row r="80" spans="1:5" ht="75">
      <c r="A80" s="190"/>
      <c r="B80" s="47" t="s">
        <v>31</v>
      </c>
      <c r="C80" s="48">
        <v>750</v>
      </c>
      <c r="D80" s="150">
        <f>C80*0.8</f>
        <v>600</v>
      </c>
      <c r="E80" s="177">
        <v>0.2</v>
      </c>
    </row>
    <row r="81" spans="1:5" s="44" customFormat="1" ht="45">
      <c r="A81" s="70"/>
      <c r="B81" s="53" t="s">
        <v>544</v>
      </c>
      <c r="C81" s="76">
        <v>100</v>
      </c>
      <c r="D81" s="150">
        <f>C81*0.8</f>
        <v>80</v>
      </c>
      <c r="E81" s="177">
        <v>0.2</v>
      </c>
    </row>
    <row r="82" spans="1:5" ht="75">
      <c r="A82" s="190"/>
      <c r="B82" s="47" t="s">
        <v>32</v>
      </c>
      <c r="C82" s="48">
        <v>200</v>
      </c>
      <c r="D82" s="150">
        <f>C82*0.8</f>
        <v>160</v>
      </c>
      <c r="E82" s="177">
        <v>0.2</v>
      </c>
    </row>
    <row r="83" spans="1:5" ht="27" customHeight="1">
      <c r="A83" s="190"/>
      <c r="B83" s="210" t="s">
        <v>33</v>
      </c>
      <c r="C83" s="210"/>
      <c r="D83" s="210"/>
      <c r="E83" s="211"/>
    </row>
    <row r="84" spans="1:5" ht="60">
      <c r="A84" s="190"/>
      <c r="B84" s="47" t="s">
        <v>34</v>
      </c>
      <c r="C84" s="48">
        <v>100</v>
      </c>
      <c r="D84" s="150">
        <f>C84*0.8</f>
        <v>80</v>
      </c>
      <c r="E84" s="177">
        <v>0.2</v>
      </c>
    </row>
    <row r="85" spans="1:5" ht="120">
      <c r="A85" s="190"/>
      <c r="B85" s="47" t="s">
        <v>35</v>
      </c>
      <c r="C85" s="48">
        <v>200</v>
      </c>
      <c r="D85" s="150">
        <f>C85*0.8</f>
        <v>160</v>
      </c>
      <c r="E85" s="177">
        <v>0.2</v>
      </c>
    </row>
    <row r="86" spans="1:5" s="44" customFormat="1">
      <c r="A86" s="70"/>
      <c r="B86" s="53" t="s">
        <v>533</v>
      </c>
      <c r="C86" s="76">
        <v>100</v>
      </c>
      <c r="D86" s="150">
        <f>C86*0.8</f>
        <v>80</v>
      </c>
      <c r="E86" s="177">
        <v>0.2</v>
      </c>
    </row>
  </sheetData>
  <mergeCells count="6">
    <mergeCell ref="A1:E1"/>
    <mergeCell ref="B55:E55"/>
    <mergeCell ref="B64:E64"/>
    <mergeCell ref="B78:E78"/>
    <mergeCell ref="B83:E83"/>
    <mergeCell ref="A33:B33"/>
  </mergeCells>
  <pageMargins left="0.7" right="0.25" top="0.25" bottom="0.5" header="0.3" footer="0.3"/>
  <pageSetup orientation="portrait" r:id="rId1"/>
  <rowBreaks count="1" manualBreakCount="1">
    <brk id="31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97"/>
  <sheetViews>
    <sheetView view="pageBreakPreview" zoomScaleNormal="100" zoomScaleSheetLayoutView="100" workbookViewId="0">
      <selection activeCell="A2" sqref="A1:F1048576"/>
    </sheetView>
  </sheetViews>
  <sheetFormatPr defaultColWidth="9.140625" defaultRowHeight="15"/>
  <cols>
    <col min="1" max="1" width="15.42578125" style="36" customWidth="1"/>
    <col min="2" max="2" width="51.28515625" style="5" customWidth="1"/>
    <col min="3" max="3" width="11" style="5" customWidth="1"/>
    <col min="4" max="4" width="15.42578125" style="5" customWidth="1"/>
    <col min="5" max="5" width="10.7109375" style="6" customWidth="1"/>
    <col min="6" max="16384" width="9.140625" style="36"/>
  </cols>
  <sheetData>
    <row r="1" spans="1:5" s="146" customFormat="1" ht="18.75" customHeight="1">
      <c r="A1" s="204" t="s">
        <v>552</v>
      </c>
      <c r="B1" s="205"/>
      <c r="C1" s="205"/>
      <c r="D1" s="205"/>
      <c r="E1" s="205"/>
    </row>
    <row r="2" spans="1:5" s="37" customFormat="1">
      <c r="A2" s="170"/>
      <c r="B2" s="171"/>
      <c r="C2" s="171"/>
      <c r="D2" s="171"/>
      <c r="E2" s="171"/>
    </row>
    <row r="3" spans="1:5" s="37" customFormat="1" ht="409.5" customHeight="1">
      <c r="A3" s="170"/>
      <c r="B3" s="171"/>
      <c r="C3" s="171"/>
      <c r="D3" s="171"/>
      <c r="E3" s="171"/>
    </row>
    <row r="4" spans="1:5" s="37" customFormat="1" ht="178.9" customHeight="1">
      <c r="A4" s="170"/>
      <c r="B4" s="171"/>
      <c r="C4" s="171"/>
      <c r="D4" s="171"/>
      <c r="E4" s="171"/>
    </row>
    <row r="5" spans="1:5" s="37" customFormat="1" ht="30.6" customHeight="1">
      <c r="A5" s="170"/>
      <c r="B5" s="171"/>
      <c r="C5" s="171"/>
      <c r="D5" s="171"/>
      <c r="E5" s="171"/>
    </row>
    <row r="6" spans="1:5" ht="8.4499999999999993" customHeight="1">
      <c r="A6" s="172"/>
      <c r="B6" s="173"/>
      <c r="C6" s="173"/>
      <c r="D6" s="173"/>
      <c r="E6" s="174"/>
    </row>
    <row r="7" spans="1:5" ht="3" customHeight="1">
      <c r="A7" s="172"/>
      <c r="B7" s="173"/>
      <c r="C7" s="173"/>
      <c r="D7" s="173"/>
      <c r="E7" s="174"/>
    </row>
    <row r="8" spans="1:5" ht="30">
      <c r="A8" s="49"/>
      <c r="B8" s="50" t="s">
        <v>0</v>
      </c>
      <c r="C8" s="51" t="s">
        <v>339</v>
      </c>
      <c r="D8" s="164" t="s">
        <v>570</v>
      </c>
      <c r="E8" s="164" t="s">
        <v>571</v>
      </c>
    </row>
    <row r="9" spans="1:5" ht="30">
      <c r="A9" s="70" t="s">
        <v>388</v>
      </c>
      <c r="B9" s="53" t="s">
        <v>400</v>
      </c>
      <c r="C9" s="76">
        <f>1450+105</f>
        <v>1555</v>
      </c>
      <c r="D9" s="150">
        <f>C9*0.8</f>
        <v>1244</v>
      </c>
      <c r="E9" s="175">
        <v>0.2</v>
      </c>
    </row>
    <row r="10" spans="1:5" ht="30">
      <c r="A10" s="70" t="s">
        <v>389</v>
      </c>
      <c r="B10" s="53" t="s">
        <v>405</v>
      </c>
      <c r="C10" s="76">
        <f>1500+105</f>
        <v>1605</v>
      </c>
      <c r="D10" s="150">
        <f t="shared" ref="D10:D16" si="0">C10*0.8</f>
        <v>1284</v>
      </c>
      <c r="E10" s="175">
        <v>0.2</v>
      </c>
    </row>
    <row r="11" spans="1:5">
      <c r="A11" s="70" t="s">
        <v>394</v>
      </c>
      <c r="B11" s="53" t="s">
        <v>396</v>
      </c>
      <c r="C11" s="76">
        <f>1450+105</f>
        <v>1555</v>
      </c>
      <c r="D11" s="150">
        <f t="shared" si="0"/>
        <v>1244</v>
      </c>
      <c r="E11" s="175">
        <v>0.2</v>
      </c>
    </row>
    <row r="12" spans="1:5">
      <c r="A12" s="70" t="s">
        <v>397</v>
      </c>
      <c r="B12" s="53" t="s">
        <v>395</v>
      </c>
      <c r="C12" s="76">
        <v>1555</v>
      </c>
      <c r="D12" s="150">
        <f t="shared" si="0"/>
        <v>1244</v>
      </c>
      <c r="E12" s="175">
        <v>0.2</v>
      </c>
    </row>
    <row r="13" spans="1:5">
      <c r="A13" s="70" t="s">
        <v>398</v>
      </c>
      <c r="B13" s="53" t="s">
        <v>406</v>
      </c>
      <c r="C13" s="76">
        <v>1605</v>
      </c>
      <c r="D13" s="150">
        <f t="shared" si="0"/>
        <v>1284</v>
      </c>
      <c r="E13" s="175">
        <v>0.2</v>
      </c>
    </row>
    <row r="14" spans="1:5">
      <c r="A14" s="70" t="s">
        <v>399</v>
      </c>
      <c r="B14" s="53" t="s">
        <v>407</v>
      </c>
      <c r="C14" s="76">
        <v>1605</v>
      </c>
      <c r="D14" s="150">
        <f t="shared" si="0"/>
        <v>1284</v>
      </c>
      <c r="E14" s="175">
        <v>0.2</v>
      </c>
    </row>
    <row r="15" spans="1:5">
      <c r="A15" s="70" t="s">
        <v>390</v>
      </c>
      <c r="B15" s="53" t="s">
        <v>391</v>
      </c>
      <c r="C15" s="76">
        <v>1555</v>
      </c>
      <c r="D15" s="150">
        <f t="shared" si="0"/>
        <v>1244</v>
      </c>
      <c r="E15" s="175">
        <v>0.2</v>
      </c>
    </row>
    <row r="16" spans="1:5">
      <c r="A16" s="70" t="s">
        <v>392</v>
      </c>
      <c r="B16" s="53" t="s">
        <v>393</v>
      </c>
      <c r="C16" s="76">
        <v>1605</v>
      </c>
      <c r="D16" s="150">
        <f t="shared" si="0"/>
        <v>1284</v>
      </c>
      <c r="E16" s="175">
        <v>0.2</v>
      </c>
    </row>
    <row r="17" spans="1:5" s="44" customFormat="1" ht="30">
      <c r="A17" s="49"/>
      <c r="B17" s="50" t="s">
        <v>466</v>
      </c>
      <c r="C17" s="51" t="s">
        <v>339</v>
      </c>
      <c r="D17" s="164" t="s">
        <v>570</v>
      </c>
      <c r="E17" s="164" t="s">
        <v>571</v>
      </c>
    </row>
    <row r="18" spans="1:5" s="44" customFormat="1">
      <c r="A18" s="56"/>
      <c r="B18" s="57" t="s">
        <v>467</v>
      </c>
      <c r="C18" s="58">
        <v>99</v>
      </c>
      <c r="D18" s="150">
        <f>C18*0.8</f>
        <v>79.2</v>
      </c>
      <c r="E18" s="175">
        <v>0.2</v>
      </c>
    </row>
    <row r="19" spans="1:5" ht="30">
      <c r="A19" s="49"/>
      <c r="B19" s="50" t="s">
        <v>1</v>
      </c>
      <c r="C19" s="51" t="s">
        <v>339</v>
      </c>
      <c r="D19" s="164" t="s">
        <v>570</v>
      </c>
      <c r="E19" s="164" t="s">
        <v>571</v>
      </c>
    </row>
    <row r="20" spans="1:5">
      <c r="A20" s="56" t="s">
        <v>249</v>
      </c>
      <c r="B20" s="57" t="s">
        <v>250</v>
      </c>
      <c r="C20" s="58">
        <v>35</v>
      </c>
      <c r="D20" s="150">
        <f>C20*0.8</f>
        <v>28</v>
      </c>
      <c r="E20" s="175">
        <v>0.2</v>
      </c>
    </row>
    <row r="21" spans="1:5">
      <c r="A21" s="56" t="s">
        <v>251</v>
      </c>
      <c r="B21" s="57" t="s">
        <v>252</v>
      </c>
      <c r="C21" s="58">
        <v>25</v>
      </c>
      <c r="D21" s="150">
        <f t="shared" ref="D21:D34" si="1">C21*0.8</f>
        <v>20</v>
      </c>
      <c r="E21" s="175">
        <v>0.2</v>
      </c>
    </row>
    <row r="22" spans="1:5" s="38" customFormat="1">
      <c r="A22" s="59" t="s">
        <v>129</v>
      </c>
      <c r="B22" s="60" t="s">
        <v>130</v>
      </c>
      <c r="C22" s="61">
        <v>14.000000000000002</v>
      </c>
      <c r="D22" s="150">
        <f t="shared" si="1"/>
        <v>11.200000000000003</v>
      </c>
      <c r="E22" s="175">
        <v>0.2</v>
      </c>
    </row>
    <row r="23" spans="1:5" s="38" customFormat="1">
      <c r="A23" s="59" t="s">
        <v>131</v>
      </c>
      <c r="B23" s="60" t="s">
        <v>132</v>
      </c>
      <c r="C23" s="61">
        <v>14.000000000000002</v>
      </c>
      <c r="D23" s="150">
        <f t="shared" si="1"/>
        <v>11.200000000000003</v>
      </c>
      <c r="E23" s="175">
        <v>0.2</v>
      </c>
    </row>
    <row r="24" spans="1:5" s="38" customFormat="1">
      <c r="A24" s="59" t="s">
        <v>133</v>
      </c>
      <c r="B24" s="60" t="s">
        <v>134</v>
      </c>
      <c r="C24" s="61">
        <v>14.000000000000002</v>
      </c>
      <c r="D24" s="150">
        <f t="shared" si="1"/>
        <v>11.200000000000003</v>
      </c>
      <c r="E24" s="175">
        <v>0.2</v>
      </c>
    </row>
    <row r="25" spans="1:5" s="38" customFormat="1">
      <c r="A25" s="59" t="s">
        <v>141</v>
      </c>
      <c r="B25" s="60" t="s">
        <v>142</v>
      </c>
      <c r="C25" s="61">
        <v>13.7</v>
      </c>
      <c r="D25" s="150">
        <f t="shared" si="1"/>
        <v>10.96</v>
      </c>
      <c r="E25" s="175">
        <v>0.2</v>
      </c>
    </row>
    <row r="26" spans="1:5" s="38" customFormat="1">
      <c r="A26" s="59" t="s">
        <v>143</v>
      </c>
      <c r="B26" s="60" t="s">
        <v>144</v>
      </c>
      <c r="C26" s="61">
        <v>13.7</v>
      </c>
      <c r="D26" s="150">
        <f t="shared" si="1"/>
        <v>10.96</v>
      </c>
      <c r="E26" s="175">
        <v>0.2</v>
      </c>
    </row>
    <row r="27" spans="1:5" s="38" customFormat="1">
      <c r="A27" s="59" t="s">
        <v>145</v>
      </c>
      <c r="B27" s="60" t="s">
        <v>146</v>
      </c>
      <c r="C27" s="61">
        <v>13.7</v>
      </c>
      <c r="D27" s="150">
        <f t="shared" si="1"/>
        <v>10.96</v>
      </c>
      <c r="E27" s="175">
        <v>0.2</v>
      </c>
    </row>
    <row r="28" spans="1:5" s="38" customFormat="1">
      <c r="A28" s="59" t="s">
        <v>123</v>
      </c>
      <c r="B28" s="60" t="s">
        <v>124</v>
      </c>
      <c r="C28" s="61">
        <v>14.000000000000002</v>
      </c>
      <c r="D28" s="150">
        <f t="shared" si="1"/>
        <v>11.200000000000003</v>
      </c>
      <c r="E28" s="175">
        <v>0.2</v>
      </c>
    </row>
    <row r="29" spans="1:5" s="38" customFormat="1">
      <c r="A29" s="59" t="s">
        <v>125</v>
      </c>
      <c r="B29" s="60" t="s">
        <v>126</v>
      </c>
      <c r="C29" s="61">
        <v>14.000000000000002</v>
      </c>
      <c r="D29" s="150">
        <f t="shared" si="1"/>
        <v>11.200000000000003</v>
      </c>
      <c r="E29" s="175">
        <v>0.2</v>
      </c>
    </row>
    <row r="30" spans="1:5" s="38" customFormat="1">
      <c r="A30" s="59" t="s">
        <v>127</v>
      </c>
      <c r="B30" s="60" t="s">
        <v>128</v>
      </c>
      <c r="C30" s="61">
        <v>14.000000000000002</v>
      </c>
      <c r="D30" s="150">
        <f t="shared" si="1"/>
        <v>11.200000000000003</v>
      </c>
      <c r="E30" s="175">
        <v>0.2</v>
      </c>
    </row>
    <row r="31" spans="1:5" s="38" customFormat="1">
      <c r="A31" s="59" t="s">
        <v>135</v>
      </c>
      <c r="B31" s="60" t="s">
        <v>136</v>
      </c>
      <c r="C31" s="61">
        <v>13.7</v>
      </c>
      <c r="D31" s="150">
        <f t="shared" si="1"/>
        <v>10.96</v>
      </c>
      <c r="E31" s="175">
        <v>0.2</v>
      </c>
    </row>
    <row r="32" spans="1:5" s="38" customFormat="1">
      <c r="A32" s="59" t="s">
        <v>137</v>
      </c>
      <c r="B32" s="60" t="s">
        <v>138</v>
      </c>
      <c r="C32" s="61">
        <v>13.7</v>
      </c>
      <c r="D32" s="150">
        <f t="shared" si="1"/>
        <v>10.96</v>
      </c>
      <c r="E32" s="175">
        <v>0.2</v>
      </c>
    </row>
    <row r="33" spans="1:5" s="38" customFormat="1">
      <c r="A33" s="59" t="s">
        <v>139</v>
      </c>
      <c r="B33" s="60" t="s">
        <v>140</v>
      </c>
      <c r="C33" s="61">
        <v>13.7</v>
      </c>
      <c r="D33" s="150">
        <f t="shared" si="1"/>
        <v>10.96</v>
      </c>
      <c r="E33" s="175">
        <v>0.2</v>
      </c>
    </row>
    <row r="34" spans="1:5" s="38" customFormat="1" ht="15.75" customHeight="1">
      <c r="A34" s="59" t="s">
        <v>147</v>
      </c>
      <c r="B34" s="60" t="s">
        <v>408</v>
      </c>
      <c r="C34" s="61">
        <v>34.25</v>
      </c>
      <c r="D34" s="150">
        <f t="shared" si="1"/>
        <v>27.400000000000002</v>
      </c>
      <c r="E34" s="175">
        <v>0.2</v>
      </c>
    </row>
    <row r="35" spans="1:5" ht="30">
      <c r="A35" s="49"/>
      <c r="B35" s="50" t="s">
        <v>149</v>
      </c>
      <c r="C35" s="51" t="s">
        <v>339</v>
      </c>
      <c r="D35" s="164" t="s">
        <v>570</v>
      </c>
      <c r="E35" s="164" t="s">
        <v>571</v>
      </c>
    </row>
    <row r="36" spans="1:5">
      <c r="A36" s="62" t="s">
        <v>152</v>
      </c>
      <c r="B36" s="63" t="s">
        <v>153</v>
      </c>
      <c r="C36" s="64">
        <v>138</v>
      </c>
      <c r="D36" s="150">
        <f>C36*0.8</f>
        <v>110.4</v>
      </c>
      <c r="E36" s="175">
        <v>0.2</v>
      </c>
    </row>
    <row r="37" spans="1:5">
      <c r="A37" s="62" t="s">
        <v>154</v>
      </c>
      <c r="B37" s="63" t="s">
        <v>155</v>
      </c>
      <c r="C37" s="64">
        <v>180</v>
      </c>
      <c r="D37" s="150">
        <f t="shared" ref="D37:D44" si="2">C37*0.8</f>
        <v>144</v>
      </c>
      <c r="E37" s="175">
        <v>0.2</v>
      </c>
    </row>
    <row r="38" spans="1:5" s="44" customFormat="1">
      <c r="A38" s="111" t="s">
        <v>468</v>
      </c>
      <c r="B38" s="92" t="s">
        <v>469</v>
      </c>
      <c r="C38" s="64">
        <v>200</v>
      </c>
      <c r="D38" s="150">
        <f t="shared" si="2"/>
        <v>160</v>
      </c>
      <c r="E38" s="175">
        <v>0.2</v>
      </c>
    </row>
    <row r="39" spans="1:5" ht="45">
      <c r="A39" s="59" t="s">
        <v>156</v>
      </c>
      <c r="B39" s="60" t="s">
        <v>165</v>
      </c>
      <c r="C39" s="65">
        <v>115</v>
      </c>
      <c r="D39" s="150">
        <f t="shared" si="2"/>
        <v>92</v>
      </c>
      <c r="E39" s="175">
        <v>0.2</v>
      </c>
    </row>
    <row r="40" spans="1:5" ht="45">
      <c r="A40" s="59" t="s">
        <v>96</v>
      </c>
      <c r="B40" s="60" t="s">
        <v>166</v>
      </c>
      <c r="C40" s="65">
        <v>85</v>
      </c>
      <c r="D40" s="150">
        <f t="shared" si="2"/>
        <v>68</v>
      </c>
      <c r="E40" s="175">
        <v>0.2</v>
      </c>
    </row>
    <row r="41" spans="1:5">
      <c r="A41" s="59" t="s">
        <v>157</v>
      </c>
      <c r="B41" s="66" t="s">
        <v>158</v>
      </c>
      <c r="C41" s="67">
        <v>70</v>
      </c>
      <c r="D41" s="150">
        <f t="shared" si="2"/>
        <v>56</v>
      </c>
      <c r="E41" s="175">
        <v>0.2</v>
      </c>
    </row>
    <row r="42" spans="1:5">
      <c r="A42" s="59" t="s">
        <v>159</v>
      </c>
      <c r="B42" s="60" t="s">
        <v>160</v>
      </c>
      <c r="C42" s="67">
        <v>630</v>
      </c>
      <c r="D42" s="150">
        <f t="shared" si="2"/>
        <v>504</v>
      </c>
      <c r="E42" s="175">
        <v>0.2</v>
      </c>
    </row>
    <row r="43" spans="1:5">
      <c r="A43" s="59" t="s">
        <v>161</v>
      </c>
      <c r="B43" s="60" t="s">
        <v>162</v>
      </c>
      <c r="C43" s="67">
        <v>33.75</v>
      </c>
      <c r="D43" s="150">
        <f t="shared" si="2"/>
        <v>27</v>
      </c>
      <c r="E43" s="175">
        <v>0.2</v>
      </c>
    </row>
    <row r="44" spans="1:5" ht="45">
      <c r="A44" s="59" t="s">
        <v>163</v>
      </c>
      <c r="B44" s="60" t="s">
        <v>164</v>
      </c>
      <c r="C44" s="67">
        <v>119.00000000000001</v>
      </c>
      <c r="D44" s="150">
        <f t="shared" si="2"/>
        <v>95.200000000000017</v>
      </c>
      <c r="E44" s="175">
        <v>0.2</v>
      </c>
    </row>
    <row r="45" spans="1:5" ht="30">
      <c r="A45" s="206" t="s">
        <v>167</v>
      </c>
      <c r="B45" s="207"/>
      <c r="C45" s="51" t="s">
        <v>339</v>
      </c>
      <c r="D45" s="164" t="s">
        <v>570</v>
      </c>
      <c r="E45" s="164" t="s">
        <v>571</v>
      </c>
    </row>
    <row r="46" spans="1:5">
      <c r="A46" s="59" t="s">
        <v>168</v>
      </c>
      <c r="B46" s="66" t="s">
        <v>169</v>
      </c>
      <c r="C46" s="61">
        <v>14.7</v>
      </c>
      <c r="D46" s="150">
        <f>C46*0.8</f>
        <v>11.76</v>
      </c>
      <c r="E46" s="175">
        <v>0.2</v>
      </c>
    </row>
    <row r="47" spans="1:5" ht="30">
      <c r="A47" s="59" t="s">
        <v>170</v>
      </c>
      <c r="B47" s="66" t="s">
        <v>171</v>
      </c>
      <c r="C47" s="61">
        <v>26.3</v>
      </c>
      <c r="D47" s="150">
        <f t="shared" ref="D47:D50" si="3">C47*0.8</f>
        <v>21.040000000000003</v>
      </c>
      <c r="E47" s="175">
        <v>0.2</v>
      </c>
    </row>
    <row r="48" spans="1:5" ht="30">
      <c r="A48" s="59" t="s">
        <v>172</v>
      </c>
      <c r="B48" s="66" t="s">
        <v>173</v>
      </c>
      <c r="C48" s="61">
        <v>22</v>
      </c>
      <c r="D48" s="150">
        <f t="shared" si="3"/>
        <v>17.600000000000001</v>
      </c>
      <c r="E48" s="175">
        <v>0.2</v>
      </c>
    </row>
    <row r="49" spans="1:5" ht="30">
      <c r="A49" s="59" t="s">
        <v>174</v>
      </c>
      <c r="B49" s="66" t="s">
        <v>175</v>
      </c>
      <c r="C49" s="61">
        <v>36.75</v>
      </c>
      <c r="D49" s="150">
        <f t="shared" si="3"/>
        <v>29.400000000000002</v>
      </c>
      <c r="E49" s="175">
        <v>0.2</v>
      </c>
    </row>
    <row r="50" spans="1:5" ht="30">
      <c r="A50" s="59" t="s">
        <v>176</v>
      </c>
      <c r="B50" s="66" t="s">
        <v>401</v>
      </c>
      <c r="C50" s="61">
        <v>44.25</v>
      </c>
      <c r="D50" s="150">
        <f t="shared" si="3"/>
        <v>35.4</v>
      </c>
      <c r="E50" s="175">
        <v>0.2</v>
      </c>
    </row>
    <row r="51" spans="1:5">
      <c r="A51" s="84" t="s">
        <v>253</v>
      </c>
      <c r="B51" s="66" t="s">
        <v>402</v>
      </c>
      <c r="C51" s="85">
        <v>26.3</v>
      </c>
      <c r="D51" s="150">
        <f>C51*0.8</f>
        <v>21.040000000000003</v>
      </c>
      <c r="E51" s="175">
        <v>0.2</v>
      </c>
    </row>
    <row r="52" spans="1:5" ht="30">
      <c r="A52" s="206" t="s">
        <v>178</v>
      </c>
      <c r="B52" s="207"/>
      <c r="C52" s="51" t="s">
        <v>339</v>
      </c>
      <c r="D52" s="164" t="s">
        <v>570</v>
      </c>
      <c r="E52" s="164" t="s">
        <v>571</v>
      </c>
    </row>
    <row r="53" spans="1:5" ht="75">
      <c r="A53" s="59" t="s">
        <v>179</v>
      </c>
      <c r="B53" s="66" t="s">
        <v>403</v>
      </c>
      <c r="C53" s="61">
        <v>40</v>
      </c>
      <c r="D53" s="150">
        <f>C53*0.8</f>
        <v>32</v>
      </c>
      <c r="E53" s="175">
        <v>0.2</v>
      </c>
    </row>
    <row r="54" spans="1:5" ht="75">
      <c r="A54" s="59" t="s">
        <v>180</v>
      </c>
      <c r="B54" s="66" t="s">
        <v>404</v>
      </c>
      <c r="C54" s="61">
        <v>40</v>
      </c>
      <c r="D54" s="150">
        <f t="shared" ref="D54:D55" si="4">C54*0.8</f>
        <v>32</v>
      </c>
      <c r="E54" s="175">
        <v>0.2</v>
      </c>
    </row>
    <row r="55" spans="1:5" s="44" customFormat="1">
      <c r="A55" s="151" t="s">
        <v>546</v>
      </c>
      <c r="B55" s="66" t="s">
        <v>547</v>
      </c>
      <c r="C55" s="161">
        <v>200</v>
      </c>
      <c r="D55" s="150">
        <f t="shared" si="4"/>
        <v>160</v>
      </c>
      <c r="E55" s="175">
        <v>0.2</v>
      </c>
    </row>
    <row r="56" spans="1:5" s="44" customFormat="1">
      <c r="A56" s="151" t="s">
        <v>548</v>
      </c>
      <c r="B56" s="66" t="s">
        <v>549</v>
      </c>
      <c r="C56" s="161">
        <v>200</v>
      </c>
      <c r="D56" s="150">
        <f>C56*0.8</f>
        <v>160</v>
      </c>
      <c r="E56" s="175">
        <v>0.2</v>
      </c>
    </row>
    <row r="57" spans="1:5" ht="30">
      <c r="A57" s="206" t="s">
        <v>183</v>
      </c>
      <c r="B57" s="207"/>
      <c r="C57" s="51" t="s">
        <v>339</v>
      </c>
      <c r="D57" s="164" t="s">
        <v>570</v>
      </c>
      <c r="E57" s="164" t="s">
        <v>571</v>
      </c>
    </row>
    <row r="58" spans="1:5">
      <c r="A58" s="68" t="s">
        <v>184</v>
      </c>
      <c r="B58" s="152" t="s">
        <v>543</v>
      </c>
      <c r="C58" s="69">
        <v>130</v>
      </c>
      <c r="D58" s="150">
        <f>C58*0.8</f>
        <v>104</v>
      </c>
      <c r="E58" s="175">
        <v>0.2</v>
      </c>
    </row>
    <row r="59" spans="1:5" ht="45">
      <c r="A59" s="68" t="s">
        <v>187</v>
      </c>
      <c r="B59" s="152" t="s">
        <v>211</v>
      </c>
      <c r="C59" s="69">
        <v>325</v>
      </c>
      <c r="D59" s="150">
        <f t="shared" ref="D59:D64" si="5">C59*0.8</f>
        <v>260</v>
      </c>
      <c r="E59" s="175">
        <v>0.2</v>
      </c>
    </row>
    <row r="60" spans="1:5" ht="30">
      <c r="A60" s="68" t="s">
        <v>188</v>
      </c>
      <c r="B60" s="152" t="s">
        <v>189</v>
      </c>
      <c r="C60" s="69">
        <v>52.5</v>
      </c>
      <c r="D60" s="150">
        <f t="shared" si="5"/>
        <v>42</v>
      </c>
      <c r="E60" s="175">
        <v>0.2</v>
      </c>
    </row>
    <row r="61" spans="1:5">
      <c r="A61" s="68" t="s">
        <v>190</v>
      </c>
      <c r="B61" s="152" t="s">
        <v>191</v>
      </c>
      <c r="C61" s="69">
        <v>52.5</v>
      </c>
      <c r="D61" s="150">
        <f t="shared" si="5"/>
        <v>42</v>
      </c>
      <c r="E61" s="175">
        <v>0.2</v>
      </c>
    </row>
    <row r="62" spans="1:5" ht="30">
      <c r="A62" s="68" t="s">
        <v>200</v>
      </c>
      <c r="B62" s="152" t="s">
        <v>201</v>
      </c>
      <c r="C62" s="69">
        <v>156.50000000000003</v>
      </c>
      <c r="D62" s="150">
        <f t="shared" si="5"/>
        <v>125.20000000000003</v>
      </c>
      <c r="E62" s="175">
        <v>0.2</v>
      </c>
    </row>
    <row r="63" spans="1:5" ht="30">
      <c r="A63" s="68" t="s">
        <v>202</v>
      </c>
      <c r="B63" s="152" t="s">
        <v>203</v>
      </c>
      <c r="C63" s="69">
        <v>184</v>
      </c>
      <c r="D63" s="150">
        <f t="shared" si="5"/>
        <v>147.20000000000002</v>
      </c>
      <c r="E63" s="175">
        <v>0.2</v>
      </c>
    </row>
    <row r="64" spans="1:5">
      <c r="A64" s="151" t="s">
        <v>204</v>
      </c>
      <c r="B64" s="66" t="s">
        <v>205</v>
      </c>
      <c r="C64" s="61">
        <v>126</v>
      </c>
      <c r="D64" s="150">
        <f t="shared" si="5"/>
        <v>100.80000000000001</v>
      </c>
      <c r="E64" s="175">
        <v>0.2</v>
      </c>
    </row>
    <row r="65" spans="1:5" ht="30">
      <c r="A65" s="49"/>
      <c r="B65" s="50" t="s">
        <v>8</v>
      </c>
      <c r="C65" s="51" t="s">
        <v>339</v>
      </c>
      <c r="D65" s="164" t="s">
        <v>570</v>
      </c>
      <c r="E65" s="164" t="s">
        <v>571</v>
      </c>
    </row>
    <row r="66" spans="1:5">
      <c r="A66" s="46"/>
      <c r="B66" s="47" t="s">
        <v>9</v>
      </c>
      <c r="C66" s="71">
        <v>0</v>
      </c>
      <c r="D66" s="150"/>
      <c r="E66" s="175">
        <v>0.2</v>
      </c>
    </row>
    <row r="67" spans="1:5">
      <c r="A67" s="46"/>
      <c r="B67" s="47" t="s">
        <v>440</v>
      </c>
      <c r="C67" s="71">
        <v>0</v>
      </c>
      <c r="D67" s="150"/>
      <c r="E67" s="175">
        <v>0.2</v>
      </c>
    </row>
    <row r="68" spans="1:5" ht="30">
      <c r="A68" s="72"/>
      <c r="B68" s="50" t="s">
        <v>336</v>
      </c>
      <c r="C68" s="51" t="s">
        <v>339</v>
      </c>
      <c r="D68" s="164" t="s">
        <v>570</v>
      </c>
      <c r="E68" s="164" t="s">
        <v>571</v>
      </c>
    </row>
    <row r="69" spans="1:5">
      <c r="A69" s="73">
        <v>1</v>
      </c>
      <c r="B69" s="74" t="s">
        <v>441</v>
      </c>
      <c r="C69" s="75">
        <v>0</v>
      </c>
      <c r="D69" s="150">
        <f>C69*0.8</f>
        <v>0</v>
      </c>
      <c r="E69" s="175">
        <v>0.2</v>
      </c>
    </row>
    <row r="70" spans="1:5">
      <c r="A70" s="73">
        <v>2</v>
      </c>
      <c r="B70" s="74" t="s">
        <v>442</v>
      </c>
      <c r="C70" s="75">
        <v>0</v>
      </c>
      <c r="D70" s="150">
        <f t="shared" ref="D70:D73" si="6">C70*0.8</f>
        <v>0</v>
      </c>
      <c r="E70" s="175">
        <v>0.2</v>
      </c>
    </row>
    <row r="71" spans="1:5">
      <c r="A71" s="73">
        <v>3</v>
      </c>
      <c r="B71" s="74" t="s">
        <v>453</v>
      </c>
      <c r="C71" s="75">
        <v>0</v>
      </c>
      <c r="D71" s="150">
        <f t="shared" si="6"/>
        <v>0</v>
      </c>
      <c r="E71" s="175">
        <v>0.2</v>
      </c>
    </row>
    <row r="72" spans="1:5">
      <c r="A72" s="73">
        <v>4</v>
      </c>
      <c r="B72" s="53" t="s">
        <v>454</v>
      </c>
      <c r="C72" s="75">
        <v>400</v>
      </c>
      <c r="D72" s="150">
        <f t="shared" si="6"/>
        <v>320</v>
      </c>
      <c r="E72" s="175">
        <v>0.2</v>
      </c>
    </row>
    <row r="73" spans="1:5">
      <c r="A73" s="73">
        <v>5</v>
      </c>
      <c r="B73" s="53" t="s">
        <v>556</v>
      </c>
      <c r="C73" s="76">
        <v>775</v>
      </c>
      <c r="D73" s="150">
        <f t="shared" si="6"/>
        <v>620</v>
      </c>
      <c r="E73" s="175">
        <v>0.2</v>
      </c>
    </row>
    <row r="74" spans="1:5" ht="30">
      <c r="A74" s="49"/>
      <c r="B74" s="50" t="s">
        <v>17</v>
      </c>
      <c r="C74" s="51" t="s">
        <v>339</v>
      </c>
      <c r="D74" s="164" t="s">
        <v>570</v>
      </c>
      <c r="E74" s="164" t="s">
        <v>571</v>
      </c>
    </row>
    <row r="75" spans="1:5">
      <c r="A75" s="77"/>
      <c r="B75" s="78" t="s">
        <v>18</v>
      </c>
      <c r="C75" s="79"/>
      <c r="D75" s="163"/>
      <c r="E75" s="79"/>
    </row>
    <row r="76" spans="1:5">
      <c r="A76" s="80"/>
      <c r="B76" s="81" t="s">
        <v>19</v>
      </c>
      <c r="C76" s="71">
        <v>0</v>
      </c>
      <c r="D76" s="150"/>
      <c r="E76" s="175">
        <v>0.2</v>
      </c>
    </row>
    <row r="77" spans="1:5">
      <c r="A77" s="77"/>
      <c r="B77" s="208" t="s">
        <v>20</v>
      </c>
      <c r="C77" s="208"/>
      <c r="D77" s="208"/>
      <c r="E77" s="209"/>
    </row>
    <row r="78" spans="1:5">
      <c r="A78" s="46"/>
      <c r="B78" s="47" t="s">
        <v>23</v>
      </c>
      <c r="C78" s="48">
        <v>195</v>
      </c>
      <c r="D78" s="150">
        <f>C78*0.8</f>
        <v>156</v>
      </c>
      <c r="E78" s="175">
        <v>0.2</v>
      </c>
    </row>
    <row r="79" spans="1:5">
      <c r="A79" s="46"/>
      <c r="B79" s="47" t="s">
        <v>457</v>
      </c>
      <c r="C79" s="48">
        <v>750</v>
      </c>
      <c r="D79" s="150">
        <f t="shared" ref="D79:D80" si="7">C79*0.8</f>
        <v>600</v>
      </c>
      <c r="E79" s="175">
        <v>0.2</v>
      </c>
    </row>
    <row r="80" spans="1:5">
      <c r="A80" s="46"/>
      <c r="B80" s="47" t="s">
        <v>25</v>
      </c>
      <c r="C80" s="71">
        <v>0</v>
      </c>
      <c r="D80" s="150">
        <f t="shared" si="7"/>
        <v>0</v>
      </c>
      <c r="E80" s="175">
        <v>0.2</v>
      </c>
    </row>
    <row r="81" spans="1:5">
      <c r="A81" s="77"/>
      <c r="B81" s="78" t="s">
        <v>26</v>
      </c>
      <c r="C81" s="79"/>
      <c r="D81" s="163"/>
      <c r="E81" s="79"/>
    </row>
    <row r="82" spans="1:5" s="42" customFormat="1">
      <c r="A82" s="70"/>
      <c r="B82" s="53" t="s">
        <v>446</v>
      </c>
      <c r="C82" s="71">
        <v>0</v>
      </c>
      <c r="D82" s="150">
        <f>C82*0.8</f>
        <v>0</v>
      </c>
      <c r="E82" s="175">
        <v>0.2</v>
      </c>
    </row>
    <row r="83" spans="1:5" s="42" customFormat="1">
      <c r="A83" s="70"/>
      <c r="B83" s="53" t="s">
        <v>27</v>
      </c>
      <c r="C83" s="76">
        <v>50</v>
      </c>
      <c r="D83" s="150">
        <f t="shared" ref="D83:D97" si="8">C83*0.8</f>
        <v>40</v>
      </c>
      <c r="E83" s="175">
        <v>0.2</v>
      </c>
    </row>
    <row r="84" spans="1:5" s="42" customFormat="1">
      <c r="A84" s="70"/>
      <c r="B84" s="53" t="s">
        <v>447</v>
      </c>
      <c r="C84" s="71">
        <v>0</v>
      </c>
      <c r="D84" s="150">
        <f t="shared" si="8"/>
        <v>0</v>
      </c>
      <c r="E84" s="175">
        <v>0.2</v>
      </c>
    </row>
    <row r="85" spans="1:5" s="42" customFormat="1">
      <c r="A85" s="70"/>
      <c r="B85" s="53" t="s">
        <v>448</v>
      </c>
      <c r="C85" s="76">
        <v>140</v>
      </c>
      <c r="D85" s="150">
        <f t="shared" si="8"/>
        <v>112</v>
      </c>
      <c r="E85" s="175">
        <v>0.2</v>
      </c>
    </row>
    <row r="86" spans="1:5" s="42" customFormat="1">
      <c r="A86" s="70"/>
      <c r="B86" s="53" t="s">
        <v>449</v>
      </c>
      <c r="C86" s="76">
        <v>200</v>
      </c>
      <c r="D86" s="150">
        <f t="shared" si="8"/>
        <v>160</v>
      </c>
      <c r="E86" s="175">
        <v>0.2</v>
      </c>
    </row>
    <row r="87" spans="1:5" s="44" customFormat="1">
      <c r="A87" s="70"/>
      <c r="B87" s="53" t="s">
        <v>544</v>
      </c>
      <c r="C87" s="76">
        <v>100</v>
      </c>
      <c r="D87" s="150">
        <f t="shared" si="8"/>
        <v>80</v>
      </c>
      <c r="E87" s="175">
        <v>0.2</v>
      </c>
    </row>
    <row r="88" spans="1:5" s="42" customFormat="1">
      <c r="A88" s="70"/>
      <c r="B88" s="53" t="s">
        <v>450</v>
      </c>
      <c r="C88" s="76">
        <v>750</v>
      </c>
      <c r="D88" s="150">
        <f t="shared" si="8"/>
        <v>600</v>
      </c>
      <c r="E88" s="175">
        <v>0.2</v>
      </c>
    </row>
    <row r="89" spans="1:5" s="42" customFormat="1">
      <c r="A89" s="70"/>
      <c r="B89" s="53" t="s">
        <v>455</v>
      </c>
      <c r="C89" s="82">
        <v>100</v>
      </c>
      <c r="D89" s="150">
        <f t="shared" si="8"/>
        <v>80</v>
      </c>
      <c r="E89" s="175">
        <v>0.2</v>
      </c>
    </row>
    <row r="90" spans="1:5" s="42" customFormat="1">
      <c r="A90" s="70"/>
      <c r="B90" s="53" t="s">
        <v>32</v>
      </c>
      <c r="C90" s="76">
        <v>200</v>
      </c>
      <c r="D90" s="150">
        <f t="shared" si="8"/>
        <v>160</v>
      </c>
      <c r="E90" s="175">
        <v>0.2</v>
      </c>
    </row>
    <row r="91" spans="1:5" s="42" customFormat="1">
      <c r="A91" s="70"/>
      <c r="B91" s="53" t="s">
        <v>28</v>
      </c>
      <c r="C91" s="76">
        <v>250</v>
      </c>
      <c r="D91" s="150">
        <f t="shared" si="8"/>
        <v>200</v>
      </c>
      <c r="E91" s="175">
        <v>0.2</v>
      </c>
    </row>
    <row r="92" spans="1:5" s="42" customFormat="1">
      <c r="A92" s="70"/>
      <c r="B92" s="53" t="s">
        <v>452</v>
      </c>
      <c r="C92" s="76">
        <v>350</v>
      </c>
      <c r="D92" s="150">
        <f t="shared" si="8"/>
        <v>280</v>
      </c>
      <c r="E92" s="175">
        <v>0.2</v>
      </c>
    </row>
    <row r="93" spans="1:5" s="42" customFormat="1">
      <c r="A93" s="70"/>
      <c r="B93" s="53" t="s">
        <v>29</v>
      </c>
      <c r="C93" s="76">
        <v>100</v>
      </c>
      <c r="D93" s="150">
        <f t="shared" si="8"/>
        <v>80</v>
      </c>
      <c r="E93" s="175">
        <v>0.2</v>
      </c>
    </row>
    <row r="94" spans="1:5" s="42" customFormat="1">
      <c r="A94" s="70"/>
      <c r="B94" s="53" t="s">
        <v>47</v>
      </c>
      <c r="C94" s="76">
        <v>300</v>
      </c>
      <c r="D94" s="150">
        <f t="shared" si="8"/>
        <v>240</v>
      </c>
      <c r="E94" s="175">
        <v>0.2</v>
      </c>
    </row>
    <row r="95" spans="1:5" s="44" customFormat="1">
      <c r="A95" s="70"/>
      <c r="B95" s="53" t="s">
        <v>533</v>
      </c>
      <c r="C95" s="76">
        <v>100</v>
      </c>
      <c r="D95" s="150">
        <f t="shared" si="8"/>
        <v>80</v>
      </c>
      <c r="E95" s="175">
        <v>0.2</v>
      </c>
    </row>
    <row r="96" spans="1:5" s="44" customFormat="1">
      <c r="A96" s="70"/>
      <c r="B96" s="53" t="s">
        <v>539</v>
      </c>
      <c r="C96" s="76">
        <v>100</v>
      </c>
      <c r="D96" s="150">
        <f t="shared" si="8"/>
        <v>80</v>
      </c>
      <c r="E96" s="175">
        <v>0.2</v>
      </c>
    </row>
    <row r="97" spans="1:5" s="44" customFormat="1">
      <c r="A97" s="70"/>
      <c r="B97" s="53" t="s">
        <v>540</v>
      </c>
      <c r="C97" s="76">
        <v>100</v>
      </c>
      <c r="D97" s="150">
        <f t="shared" si="8"/>
        <v>80</v>
      </c>
      <c r="E97" s="175">
        <v>0.2</v>
      </c>
    </row>
  </sheetData>
  <mergeCells count="5">
    <mergeCell ref="A1:E1"/>
    <mergeCell ref="B77:E77"/>
    <mergeCell ref="A45:B45"/>
    <mergeCell ref="A52:B52"/>
    <mergeCell ref="A57:B57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9"/>
  <sheetViews>
    <sheetView view="pageBreakPreview" zoomScaleNormal="100" zoomScaleSheetLayoutView="100" workbookViewId="0">
      <selection activeCell="A2" sqref="A1:F1048576"/>
    </sheetView>
  </sheetViews>
  <sheetFormatPr defaultColWidth="9.140625" defaultRowHeight="15"/>
  <cols>
    <col min="1" max="1" width="12.7109375" style="3" customWidth="1"/>
    <col min="2" max="2" width="52.85546875" style="7" customWidth="1"/>
    <col min="3" max="3" width="13.28515625" style="7" customWidth="1"/>
    <col min="4" max="4" width="17" style="7" customWidth="1"/>
    <col min="5" max="5" width="11.42578125" style="9" customWidth="1"/>
    <col min="6" max="16384" width="9.140625" style="3"/>
  </cols>
  <sheetData>
    <row r="1" spans="1:5" s="146" customFormat="1" ht="18.75" customHeight="1">
      <c r="A1" s="204" t="s">
        <v>554</v>
      </c>
      <c r="B1" s="205"/>
      <c r="C1" s="205"/>
      <c r="D1" s="205"/>
      <c r="E1" s="205"/>
    </row>
    <row r="2" spans="1:5" s="26" customFormat="1" ht="54" customHeight="1">
      <c r="A2" s="12"/>
      <c r="B2" s="176"/>
      <c r="C2" s="176"/>
      <c r="D2" s="176"/>
      <c r="E2" s="178"/>
    </row>
    <row r="3" spans="1:5" s="26" customFormat="1">
      <c r="A3" s="12"/>
      <c r="B3" s="176"/>
      <c r="C3" s="176"/>
      <c r="D3" s="176"/>
      <c r="E3" s="178"/>
    </row>
    <row r="4" spans="1:5" s="26" customFormat="1" ht="72.75" customHeight="1">
      <c r="A4" s="12"/>
      <c r="B4" s="176"/>
      <c r="C4" s="176"/>
      <c r="D4" s="176"/>
      <c r="E4" s="178"/>
    </row>
    <row r="5" spans="1:5" s="26" customFormat="1" ht="74.45" customHeight="1">
      <c r="A5" s="12"/>
      <c r="B5" s="176"/>
      <c r="C5" s="176"/>
      <c r="D5" s="176"/>
      <c r="E5" s="178"/>
    </row>
    <row r="6" spans="1:5" s="26" customFormat="1" ht="358.5" customHeight="1">
      <c r="A6" s="12"/>
      <c r="B6" s="176"/>
      <c r="C6" s="176"/>
      <c r="D6" s="176"/>
      <c r="E6" s="178"/>
    </row>
    <row r="7" spans="1:5" ht="24" hidden="1" customHeight="1"/>
    <row r="8" spans="1:5" ht="30">
      <c r="A8" s="206" t="s">
        <v>0</v>
      </c>
      <c r="B8" s="207"/>
      <c r="C8" s="51" t="s">
        <v>339</v>
      </c>
      <c r="D8" s="164" t="s">
        <v>570</v>
      </c>
      <c r="E8" s="164" t="s">
        <v>571</v>
      </c>
    </row>
    <row r="9" spans="1:5" ht="30">
      <c r="A9" s="88" t="s">
        <v>245</v>
      </c>
      <c r="B9" s="89" t="s">
        <v>246</v>
      </c>
      <c r="C9" s="90">
        <v>1450</v>
      </c>
      <c r="D9" s="150">
        <f>C9*0.8</f>
        <v>1160</v>
      </c>
      <c r="E9" s="179">
        <v>0.2</v>
      </c>
    </row>
    <row r="10" spans="1:5" ht="30">
      <c r="A10" s="88" t="s">
        <v>247</v>
      </c>
      <c r="B10" s="89" t="s">
        <v>248</v>
      </c>
      <c r="C10" s="90">
        <v>1500</v>
      </c>
      <c r="D10" s="150">
        <f>C10*0.8</f>
        <v>1200</v>
      </c>
      <c r="E10" s="179">
        <v>0.2</v>
      </c>
    </row>
    <row r="11" spans="1:5" ht="30">
      <c r="A11" s="206" t="s">
        <v>83</v>
      </c>
      <c r="B11" s="207"/>
      <c r="C11" s="51" t="s">
        <v>339</v>
      </c>
      <c r="D11" s="164" t="s">
        <v>570</v>
      </c>
      <c r="E11" s="164" t="s">
        <v>571</v>
      </c>
    </row>
    <row r="12" spans="1:5" ht="32.25" customHeight="1">
      <c r="A12" s="208" t="s">
        <v>84</v>
      </c>
      <c r="B12" s="207"/>
      <c r="C12" s="207"/>
      <c r="D12" s="207"/>
      <c r="E12" s="207"/>
    </row>
    <row r="13" spans="1:5">
      <c r="A13" s="59" t="s">
        <v>85</v>
      </c>
      <c r="B13" s="60" t="s">
        <v>86</v>
      </c>
      <c r="C13" s="54">
        <f t="shared" ref="C13:C14" si="0">E13*0.6</f>
        <v>0</v>
      </c>
      <c r="D13" s="150"/>
      <c r="E13" s="91">
        <v>0</v>
      </c>
    </row>
    <row r="14" spans="1:5">
      <c r="A14" s="59" t="s">
        <v>87</v>
      </c>
      <c r="B14" s="60" t="s">
        <v>88</v>
      </c>
      <c r="C14" s="54">
        <f t="shared" si="0"/>
        <v>0</v>
      </c>
      <c r="D14" s="150"/>
      <c r="E14" s="91">
        <v>0</v>
      </c>
    </row>
    <row r="15" spans="1:5" ht="30">
      <c r="A15" s="206" t="s">
        <v>89</v>
      </c>
      <c r="B15" s="207"/>
      <c r="C15" s="51" t="s">
        <v>339</v>
      </c>
      <c r="D15" s="164" t="s">
        <v>570</v>
      </c>
      <c r="E15" s="164" t="s">
        <v>571</v>
      </c>
    </row>
    <row r="16" spans="1:5" ht="33.75" customHeight="1">
      <c r="A16" s="208" t="s">
        <v>90</v>
      </c>
      <c r="B16" s="207"/>
      <c r="C16" s="207"/>
      <c r="D16" s="207"/>
      <c r="E16" s="207"/>
    </row>
    <row r="17" spans="1:5" ht="60">
      <c r="A17" s="62" t="s">
        <v>91</v>
      </c>
      <c r="B17" s="63" t="s">
        <v>92</v>
      </c>
      <c r="C17" s="91">
        <v>155</v>
      </c>
      <c r="D17" s="150">
        <f>C17*0.8</f>
        <v>124</v>
      </c>
      <c r="E17" s="179">
        <v>0.2</v>
      </c>
    </row>
    <row r="18" spans="1:5" ht="21" customHeight="1">
      <c r="A18" s="213" t="s">
        <v>93</v>
      </c>
      <c r="B18" s="207"/>
      <c r="C18" s="207"/>
      <c r="D18" s="207"/>
      <c r="E18" s="207"/>
    </row>
    <row r="19" spans="1:5">
      <c r="A19" s="62"/>
      <c r="B19" s="214" t="s">
        <v>541</v>
      </c>
      <c r="C19" s="214"/>
      <c r="D19" s="214"/>
      <c r="E19" s="207"/>
    </row>
    <row r="20" spans="1:5">
      <c r="A20" s="62"/>
      <c r="B20" s="214" t="s">
        <v>542</v>
      </c>
      <c r="C20" s="214"/>
      <c r="D20" s="214"/>
      <c r="E20" s="207"/>
    </row>
    <row r="21" spans="1:5" ht="90">
      <c r="A21" s="59" t="s">
        <v>94</v>
      </c>
      <c r="B21" s="60" t="s">
        <v>95</v>
      </c>
      <c r="C21" s="91">
        <v>884</v>
      </c>
      <c r="D21" s="150">
        <f>C21*0.8</f>
        <v>707.2</v>
      </c>
      <c r="E21" s="179">
        <v>0.2</v>
      </c>
    </row>
    <row r="22" spans="1:5" ht="60">
      <c r="A22" s="59" t="s">
        <v>96</v>
      </c>
      <c r="B22" s="60" t="s">
        <v>97</v>
      </c>
      <c r="C22" s="91">
        <v>85</v>
      </c>
      <c r="D22" s="150">
        <f>C22*0.8</f>
        <v>68</v>
      </c>
      <c r="E22" s="179">
        <v>0.2</v>
      </c>
    </row>
    <row r="23" spans="1:5" ht="90">
      <c r="A23" s="59" t="s">
        <v>98</v>
      </c>
      <c r="B23" s="60" t="s">
        <v>99</v>
      </c>
      <c r="C23" s="91"/>
      <c r="D23" s="150"/>
      <c r="E23" s="91"/>
    </row>
    <row r="24" spans="1:5" ht="30">
      <c r="A24" s="206" t="s">
        <v>100</v>
      </c>
      <c r="B24" s="207"/>
      <c r="C24" s="51" t="s">
        <v>339</v>
      </c>
      <c r="D24" s="164" t="s">
        <v>570</v>
      </c>
      <c r="E24" s="164" t="s">
        <v>571</v>
      </c>
    </row>
    <row r="25" spans="1:5" ht="88.5" customHeight="1">
      <c r="A25" s="215" t="s">
        <v>101</v>
      </c>
      <c r="B25" s="207"/>
      <c r="C25" s="207"/>
      <c r="D25" s="207"/>
      <c r="E25" s="207"/>
    </row>
    <row r="26" spans="1:5">
      <c r="A26" s="208" t="s">
        <v>102</v>
      </c>
      <c r="B26" s="207"/>
      <c r="C26" s="207"/>
      <c r="D26" s="207"/>
      <c r="E26" s="207"/>
    </row>
    <row r="27" spans="1:5">
      <c r="A27" s="62" t="s">
        <v>103</v>
      </c>
      <c r="B27" s="60" t="s">
        <v>104</v>
      </c>
      <c r="C27" s="93">
        <v>420</v>
      </c>
      <c r="D27" s="150">
        <f>C27*0.8</f>
        <v>336</v>
      </c>
      <c r="E27" s="179">
        <v>0.2</v>
      </c>
    </row>
    <row r="28" spans="1:5">
      <c r="A28" s="62" t="s">
        <v>105</v>
      </c>
      <c r="B28" s="63" t="s">
        <v>106</v>
      </c>
      <c r="C28" s="93">
        <v>300</v>
      </c>
      <c r="D28" s="150">
        <f t="shared" ref="D28:D29" si="1">C28*0.8</f>
        <v>240</v>
      </c>
      <c r="E28" s="179">
        <v>0.2</v>
      </c>
    </row>
    <row r="29" spans="1:5">
      <c r="A29" s="62" t="s">
        <v>107</v>
      </c>
      <c r="B29" s="63" t="s">
        <v>108</v>
      </c>
      <c r="C29" s="93">
        <v>105</v>
      </c>
      <c r="D29" s="150">
        <f t="shared" si="1"/>
        <v>84</v>
      </c>
      <c r="E29" s="179">
        <v>0.2</v>
      </c>
    </row>
    <row r="30" spans="1:5">
      <c r="A30" s="208" t="s">
        <v>109</v>
      </c>
      <c r="B30" s="207"/>
      <c r="C30" s="207"/>
      <c r="D30" s="207"/>
      <c r="E30" s="207"/>
    </row>
    <row r="31" spans="1:5">
      <c r="A31" s="62" t="s">
        <v>110</v>
      </c>
      <c r="B31" s="63" t="s">
        <v>111</v>
      </c>
      <c r="C31" s="91">
        <v>0</v>
      </c>
      <c r="D31" s="150"/>
      <c r="E31" s="179">
        <v>0.2</v>
      </c>
    </row>
    <row r="32" spans="1:5" ht="30">
      <c r="A32" s="62" t="s">
        <v>112</v>
      </c>
      <c r="B32" s="63" t="s">
        <v>113</v>
      </c>
      <c r="C32" s="91">
        <v>0</v>
      </c>
      <c r="D32" s="150"/>
      <c r="E32" s="179">
        <v>0.2</v>
      </c>
    </row>
    <row r="33" spans="1:5" ht="30">
      <c r="A33" s="62" t="s">
        <v>114</v>
      </c>
      <c r="B33" s="63" t="s">
        <v>115</v>
      </c>
      <c r="C33" s="94">
        <v>400</v>
      </c>
      <c r="D33" s="150">
        <f>C33*0.8</f>
        <v>320</v>
      </c>
      <c r="E33" s="179">
        <v>0.2</v>
      </c>
    </row>
    <row r="34" spans="1:5" ht="30">
      <c r="A34" s="59" t="s">
        <v>116</v>
      </c>
      <c r="B34" s="60" t="s">
        <v>117</v>
      </c>
      <c r="C34" s="69">
        <v>700</v>
      </c>
      <c r="D34" s="150">
        <f t="shared" ref="D34:D36" si="2">C34*0.8</f>
        <v>560</v>
      </c>
      <c r="E34" s="179">
        <v>0.2</v>
      </c>
    </row>
    <row r="35" spans="1:5">
      <c r="A35" s="59" t="s">
        <v>118</v>
      </c>
      <c r="B35" s="60" t="s">
        <v>119</v>
      </c>
      <c r="C35" s="69">
        <v>120</v>
      </c>
      <c r="D35" s="150">
        <f t="shared" si="2"/>
        <v>96</v>
      </c>
      <c r="E35" s="179">
        <v>0.2</v>
      </c>
    </row>
    <row r="36" spans="1:5" ht="30">
      <c r="A36" s="62" t="s">
        <v>120</v>
      </c>
      <c r="B36" s="63" t="s">
        <v>121</v>
      </c>
      <c r="C36" s="94">
        <v>180</v>
      </c>
      <c r="D36" s="150">
        <f t="shared" si="2"/>
        <v>144</v>
      </c>
      <c r="E36" s="179">
        <v>0.2</v>
      </c>
    </row>
    <row r="37" spans="1:5" ht="30">
      <c r="A37" s="206" t="s">
        <v>122</v>
      </c>
      <c r="B37" s="207"/>
      <c r="C37" s="51" t="s">
        <v>339</v>
      </c>
      <c r="D37" s="164" t="s">
        <v>570</v>
      </c>
      <c r="E37" s="164" t="s">
        <v>571</v>
      </c>
    </row>
    <row r="38" spans="1:5">
      <c r="A38" s="56" t="s">
        <v>249</v>
      </c>
      <c r="B38" s="57" t="s">
        <v>250</v>
      </c>
      <c r="C38" s="58">
        <v>35</v>
      </c>
      <c r="D38" s="150">
        <f>C38*0.8</f>
        <v>28</v>
      </c>
      <c r="E38" s="179">
        <v>0.2</v>
      </c>
    </row>
    <row r="39" spans="1:5">
      <c r="A39" s="56" t="s">
        <v>251</v>
      </c>
      <c r="B39" s="57" t="s">
        <v>252</v>
      </c>
      <c r="C39" s="58">
        <v>25</v>
      </c>
      <c r="D39" s="150">
        <f>C39*0.8</f>
        <v>20</v>
      </c>
      <c r="E39" s="179">
        <v>0.2</v>
      </c>
    </row>
    <row r="40" spans="1:5" ht="30">
      <c r="A40" s="206" t="s">
        <v>149</v>
      </c>
      <c r="B40" s="207"/>
      <c r="C40" s="51" t="s">
        <v>339</v>
      </c>
      <c r="D40" s="164" t="s">
        <v>570</v>
      </c>
      <c r="E40" s="164" t="s">
        <v>571</v>
      </c>
    </row>
    <row r="41" spans="1:5">
      <c r="A41" s="62" t="s">
        <v>150</v>
      </c>
      <c r="B41" s="63" t="s">
        <v>151</v>
      </c>
      <c r="C41" s="64">
        <v>118</v>
      </c>
      <c r="D41" s="150">
        <f>C41*0.8</f>
        <v>94.4</v>
      </c>
      <c r="E41" s="179">
        <v>0.2</v>
      </c>
    </row>
    <row r="42" spans="1:5">
      <c r="A42" s="62" t="s">
        <v>152</v>
      </c>
      <c r="B42" s="63" t="s">
        <v>153</v>
      </c>
      <c r="C42" s="64">
        <v>138</v>
      </c>
      <c r="D42" s="150">
        <f t="shared" ref="D42:D49" si="3">C42*0.8</f>
        <v>110.4</v>
      </c>
      <c r="E42" s="179">
        <v>0.2</v>
      </c>
    </row>
    <row r="43" spans="1:5">
      <c r="A43" s="62" t="s">
        <v>154</v>
      </c>
      <c r="B43" s="63" t="s">
        <v>155</v>
      </c>
      <c r="C43" s="64">
        <v>180</v>
      </c>
      <c r="D43" s="150">
        <f t="shared" si="3"/>
        <v>144</v>
      </c>
      <c r="E43" s="179">
        <v>0.2</v>
      </c>
    </row>
    <row r="44" spans="1:5" ht="45">
      <c r="A44" s="59" t="s">
        <v>156</v>
      </c>
      <c r="B44" s="60" t="s">
        <v>165</v>
      </c>
      <c r="C44" s="65">
        <v>115</v>
      </c>
      <c r="D44" s="150">
        <f t="shared" si="3"/>
        <v>92</v>
      </c>
      <c r="E44" s="179">
        <v>0.2</v>
      </c>
    </row>
    <row r="45" spans="1:5" ht="45">
      <c r="A45" s="59" t="s">
        <v>96</v>
      </c>
      <c r="B45" s="60" t="s">
        <v>166</v>
      </c>
      <c r="C45" s="65">
        <v>85</v>
      </c>
      <c r="D45" s="150">
        <f t="shared" si="3"/>
        <v>68</v>
      </c>
      <c r="E45" s="179">
        <v>0.2</v>
      </c>
    </row>
    <row r="46" spans="1:5">
      <c r="A46" s="59" t="s">
        <v>157</v>
      </c>
      <c r="B46" s="66" t="s">
        <v>158</v>
      </c>
      <c r="C46" s="67">
        <v>70</v>
      </c>
      <c r="D46" s="150">
        <f t="shared" si="3"/>
        <v>56</v>
      </c>
      <c r="E46" s="179">
        <v>0.2</v>
      </c>
    </row>
    <row r="47" spans="1:5">
      <c r="A47" s="59" t="s">
        <v>159</v>
      </c>
      <c r="B47" s="60" t="s">
        <v>160</v>
      </c>
      <c r="C47" s="67">
        <v>630</v>
      </c>
      <c r="D47" s="150">
        <f t="shared" si="3"/>
        <v>504</v>
      </c>
      <c r="E47" s="179">
        <v>0.2</v>
      </c>
    </row>
    <row r="48" spans="1:5">
      <c r="A48" s="59" t="s">
        <v>161</v>
      </c>
      <c r="B48" s="60" t="s">
        <v>162</v>
      </c>
      <c r="C48" s="67">
        <v>33.75</v>
      </c>
      <c r="D48" s="150">
        <f t="shared" si="3"/>
        <v>27</v>
      </c>
      <c r="E48" s="179">
        <v>0.2</v>
      </c>
    </row>
    <row r="49" spans="1:11" ht="45">
      <c r="A49" s="59" t="s">
        <v>163</v>
      </c>
      <c r="B49" s="60" t="s">
        <v>164</v>
      </c>
      <c r="C49" s="67">
        <v>119.00000000000001</v>
      </c>
      <c r="D49" s="150">
        <f t="shared" si="3"/>
        <v>95.200000000000017</v>
      </c>
      <c r="E49" s="179">
        <v>0.2</v>
      </c>
    </row>
    <row r="50" spans="1:11" ht="30">
      <c r="A50" s="206" t="s">
        <v>167</v>
      </c>
      <c r="B50" s="207"/>
      <c r="C50" s="51" t="s">
        <v>339</v>
      </c>
      <c r="D50" s="164" t="s">
        <v>570</v>
      </c>
      <c r="E50" s="164" t="s">
        <v>571</v>
      </c>
    </row>
    <row r="51" spans="1:11">
      <c r="A51" s="59" t="s">
        <v>168</v>
      </c>
      <c r="B51" s="66" t="s">
        <v>169</v>
      </c>
      <c r="C51" s="61">
        <v>14.7</v>
      </c>
      <c r="D51" s="150">
        <f>C51*0.8</f>
        <v>11.76</v>
      </c>
      <c r="E51" s="179">
        <v>0.2</v>
      </c>
    </row>
    <row r="52" spans="1:11" ht="30">
      <c r="A52" s="59" t="s">
        <v>170</v>
      </c>
      <c r="B52" s="66" t="s">
        <v>171</v>
      </c>
      <c r="C52" s="61">
        <v>26.3</v>
      </c>
      <c r="D52" s="150">
        <f t="shared" ref="D52:D56" si="4">C52*0.8</f>
        <v>21.040000000000003</v>
      </c>
      <c r="E52" s="179">
        <v>0.2</v>
      </c>
    </row>
    <row r="53" spans="1:11">
      <c r="A53" s="59" t="s">
        <v>172</v>
      </c>
      <c r="B53" s="66" t="s">
        <v>173</v>
      </c>
      <c r="C53" s="61">
        <v>22</v>
      </c>
      <c r="D53" s="150">
        <f t="shared" si="4"/>
        <v>17.600000000000001</v>
      </c>
      <c r="E53" s="179">
        <v>0.2</v>
      </c>
    </row>
    <row r="54" spans="1:11" ht="30">
      <c r="A54" s="59" t="s">
        <v>174</v>
      </c>
      <c r="B54" s="66" t="s">
        <v>175</v>
      </c>
      <c r="C54" s="61">
        <v>36.75</v>
      </c>
      <c r="D54" s="150">
        <f t="shared" si="4"/>
        <v>29.400000000000002</v>
      </c>
      <c r="E54" s="179">
        <v>0.2</v>
      </c>
    </row>
    <row r="55" spans="1:11" ht="30">
      <c r="A55" s="59" t="s">
        <v>176</v>
      </c>
      <c r="B55" s="66" t="s">
        <v>177</v>
      </c>
      <c r="C55" s="61">
        <v>44.25</v>
      </c>
      <c r="D55" s="150">
        <f t="shared" si="4"/>
        <v>35.4</v>
      </c>
      <c r="E55" s="179">
        <v>0.2</v>
      </c>
    </row>
    <row r="56" spans="1:11" ht="30">
      <c r="A56" s="84" t="s">
        <v>253</v>
      </c>
      <c r="B56" s="66" t="s">
        <v>254</v>
      </c>
      <c r="C56" s="85">
        <v>26.3</v>
      </c>
      <c r="D56" s="150">
        <f t="shared" si="4"/>
        <v>21.040000000000003</v>
      </c>
      <c r="E56" s="179">
        <v>0.2</v>
      </c>
      <c r="F56" s="10"/>
      <c r="G56" s="10"/>
      <c r="H56" s="10"/>
      <c r="I56" s="10"/>
      <c r="J56" s="11"/>
      <c r="K56" s="11"/>
    </row>
    <row r="57" spans="1:11" s="34" customFormat="1" ht="73.5" customHeight="1">
      <c r="A57" s="84"/>
      <c r="B57" s="66"/>
      <c r="C57" s="54">
        <f t="shared" ref="C57" si="5">E57*0.6</f>
        <v>0</v>
      </c>
      <c r="D57" s="150"/>
      <c r="E57" s="85"/>
      <c r="F57" s="10"/>
      <c r="G57" s="10"/>
      <c r="H57" s="10"/>
      <c r="I57" s="10"/>
      <c r="J57" s="11"/>
      <c r="K57" s="11"/>
    </row>
    <row r="58" spans="1:11" ht="30">
      <c r="A58" s="206" t="s">
        <v>178</v>
      </c>
      <c r="B58" s="207"/>
      <c r="C58" s="51" t="s">
        <v>339</v>
      </c>
      <c r="D58" s="164" t="s">
        <v>570</v>
      </c>
      <c r="E58" s="164" t="s">
        <v>571</v>
      </c>
    </row>
    <row r="59" spans="1:11" ht="90">
      <c r="A59" s="59" t="s">
        <v>179</v>
      </c>
      <c r="B59" s="66" t="s">
        <v>181</v>
      </c>
      <c r="C59" s="61">
        <v>40</v>
      </c>
      <c r="D59" s="150">
        <f>C59*0.8</f>
        <v>32</v>
      </c>
      <c r="E59" s="179">
        <v>0.2</v>
      </c>
    </row>
    <row r="60" spans="1:11" ht="90">
      <c r="A60" s="59" t="s">
        <v>180</v>
      </c>
      <c r="B60" s="66" t="s">
        <v>182</v>
      </c>
      <c r="C60" s="61">
        <v>40</v>
      </c>
      <c r="D60" s="150">
        <f>C60*0.8</f>
        <v>32</v>
      </c>
      <c r="E60" s="179">
        <v>0.2</v>
      </c>
    </row>
    <row r="61" spans="1:11" ht="30">
      <c r="A61" s="206" t="s">
        <v>183</v>
      </c>
      <c r="B61" s="207"/>
      <c r="C61" s="51" t="s">
        <v>339</v>
      </c>
      <c r="D61" s="164" t="s">
        <v>570</v>
      </c>
      <c r="E61" s="164" t="s">
        <v>571</v>
      </c>
    </row>
    <row r="62" spans="1:11" ht="45">
      <c r="A62" s="68" t="s">
        <v>184</v>
      </c>
      <c r="B62" s="60" t="s">
        <v>210</v>
      </c>
      <c r="C62" s="69">
        <v>130</v>
      </c>
      <c r="D62" s="150">
        <f>C62*0.8</f>
        <v>104</v>
      </c>
      <c r="E62" s="179">
        <v>0.2</v>
      </c>
    </row>
    <row r="63" spans="1:11">
      <c r="A63" s="59" t="s">
        <v>185</v>
      </c>
      <c r="B63" s="66" t="s">
        <v>186</v>
      </c>
      <c r="C63" s="61">
        <v>114</v>
      </c>
      <c r="D63" s="150">
        <f t="shared" ref="D63:D75" si="6">C63*0.8</f>
        <v>91.2</v>
      </c>
      <c r="E63" s="179">
        <v>0.2</v>
      </c>
    </row>
    <row r="64" spans="1:11" ht="45">
      <c r="A64" s="59" t="s">
        <v>187</v>
      </c>
      <c r="B64" s="60" t="s">
        <v>211</v>
      </c>
      <c r="C64" s="61">
        <v>250</v>
      </c>
      <c r="D64" s="150">
        <f t="shared" si="6"/>
        <v>200</v>
      </c>
      <c r="E64" s="179">
        <v>0.2</v>
      </c>
    </row>
    <row r="65" spans="1:5">
      <c r="A65" s="59" t="s">
        <v>188</v>
      </c>
      <c r="B65" s="60" t="s">
        <v>189</v>
      </c>
      <c r="C65" s="61">
        <v>52.5</v>
      </c>
      <c r="D65" s="150">
        <f t="shared" si="6"/>
        <v>42</v>
      </c>
      <c r="E65" s="179">
        <v>0.2</v>
      </c>
    </row>
    <row r="66" spans="1:5">
      <c r="A66" s="59" t="s">
        <v>190</v>
      </c>
      <c r="B66" s="66" t="s">
        <v>191</v>
      </c>
      <c r="C66" s="61">
        <v>52.5</v>
      </c>
      <c r="D66" s="150">
        <f t="shared" si="6"/>
        <v>42</v>
      </c>
      <c r="E66" s="179">
        <v>0.2</v>
      </c>
    </row>
    <row r="67" spans="1:5">
      <c r="A67" s="59" t="s">
        <v>192</v>
      </c>
      <c r="B67" s="66" t="s">
        <v>193</v>
      </c>
      <c r="C67" s="61">
        <v>51.5</v>
      </c>
      <c r="D67" s="150">
        <f t="shared" si="6"/>
        <v>41.2</v>
      </c>
      <c r="E67" s="179">
        <v>0.2</v>
      </c>
    </row>
    <row r="68" spans="1:5">
      <c r="A68" s="59" t="s">
        <v>194</v>
      </c>
      <c r="B68" s="66" t="s">
        <v>195</v>
      </c>
      <c r="C68" s="61">
        <v>54.75</v>
      </c>
      <c r="D68" s="150">
        <f t="shared" si="6"/>
        <v>43.800000000000004</v>
      </c>
      <c r="E68" s="179">
        <v>0.2</v>
      </c>
    </row>
    <row r="69" spans="1:5">
      <c r="A69" s="59" t="s">
        <v>196</v>
      </c>
      <c r="B69" s="66" t="s">
        <v>197</v>
      </c>
      <c r="C69" s="61">
        <v>64</v>
      </c>
      <c r="D69" s="150">
        <f t="shared" si="6"/>
        <v>51.2</v>
      </c>
      <c r="E69" s="179">
        <v>0.2</v>
      </c>
    </row>
    <row r="70" spans="1:5" ht="30">
      <c r="A70" s="68" t="s">
        <v>198</v>
      </c>
      <c r="B70" s="66" t="s">
        <v>199</v>
      </c>
      <c r="C70" s="61">
        <v>215</v>
      </c>
      <c r="D70" s="150">
        <f t="shared" si="6"/>
        <v>172</v>
      </c>
      <c r="E70" s="179">
        <v>0.2</v>
      </c>
    </row>
    <row r="71" spans="1:5">
      <c r="A71" s="59" t="s">
        <v>200</v>
      </c>
      <c r="B71" s="66" t="s">
        <v>201</v>
      </c>
      <c r="C71" s="61">
        <v>156.50000000000003</v>
      </c>
      <c r="D71" s="150">
        <f t="shared" si="6"/>
        <v>125.20000000000003</v>
      </c>
      <c r="E71" s="179">
        <v>0.2</v>
      </c>
    </row>
    <row r="72" spans="1:5" ht="30">
      <c r="A72" s="59" t="s">
        <v>202</v>
      </c>
      <c r="B72" s="66" t="s">
        <v>203</v>
      </c>
      <c r="C72" s="61">
        <v>184</v>
      </c>
      <c r="D72" s="150">
        <f t="shared" si="6"/>
        <v>147.20000000000002</v>
      </c>
      <c r="E72" s="179">
        <v>0.2</v>
      </c>
    </row>
    <row r="73" spans="1:5">
      <c r="A73" s="59" t="s">
        <v>204</v>
      </c>
      <c r="B73" s="66" t="s">
        <v>205</v>
      </c>
      <c r="C73" s="61">
        <v>126</v>
      </c>
      <c r="D73" s="150">
        <f t="shared" si="6"/>
        <v>100.80000000000001</v>
      </c>
      <c r="E73" s="179">
        <v>0.2</v>
      </c>
    </row>
    <row r="74" spans="1:5" ht="30">
      <c r="A74" s="59" t="s">
        <v>206</v>
      </c>
      <c r="B74" s="66" t="s">
        <v>207</v>
      </c>
      <c r="C74" s="61">
        <v>420</v>
      </c>
      <c r="D74" s="150">
        <f t="shared" si="6"/>
        <v>336</v>
      </c>
      <c r="E74" s="179">
        <v>0.2</v>
      </c>
    </row>
    <row r="75" spans="1:5" ht="30">
      <c r="A75" s="59" t="s">
        <v>208</v>
      </c>
      <c r="B75" s="66" t="s">
        <v>209</v>
      </c>
      <c r="C75" s="61">
        <v>368</v>
      </c>
      <c r="D75" s="150">
        <f t="shared" si="6"/>
        <v>294.40000000000003</v>
      </c>
      <c r="E75" s="179">
        <v>0.2</v>
      </c>
    </row>
    <row r="76" spans="1:5" ht="33" customHeight="1">
      <c r="A76" s="206" t="s">
        <v>212</v>
      </c>
      <c r="B76" s="207"/>
      <c r="C76" s="51" t="s">
        <v>339</v>
      </c>
      <c r="D76" s="164" t="s">
        <v>570</v>
      </c>
      <c r="E76" s="164" t="s">
        <v>571</v>
      </c>
    </row>
    <row r="77" spans="1:5" ht="90">
      <c r="A77" s="68" t="s">
        <v>213</v>
      </c>
      <c r="B77" s="60" t="s">
        <v>217</v>
      </c>
      <c r="C77" s="61">
        <v>850</v>
      </c>
      <c r="D77" s="150">
        <f>C77*0.8</f>
        <v>680</v>
      </c>
      <c r="E77" s="179">
        <v>0.2</v>
      </c>
    </row>
    <row r="78" spans="1:5" ht="90">
      <c r="A78" s="59" t="s">
        <v>214</v>
      </c>
      <c r="B78" s="60" t="s">
        <v>218</v>
      </c>
      <c r="C78" s="61">
        <v>550</v>
      </c>
      <c r="D78" s="150">
        <f t="shared" ref="D78:D80" si="7">C78*0.8</f>
        <v>440</v>
      </c>
      <c r="E78" s="179">
        <v>0.2</v>
      </c>
    </row>
    <row r="79" spans="1:5" ht="60">
      <c r="A79" s="68" t="s">
        <v>215</v>
      </c>
      <c r="B79" s="60" t="s">
        <v>219</v>
      </c>
      <c r="C79" s="61">
        <v>525</v>
      </c>
      <c r="D79" s="150">
        <f t="shared" si="7"/>
        <v>420</v>
      </c>
      <c r="E79" s="179">
        <v>0.2</v>
      </c>
    </row>
    <row r="80" spans="1:5" ht="60">
      <c r="A80" s="68" t="s">
        <v>216</v>
      </c>
      <c r="B80" s="60" t="s">
        <v>220</v>
      </c>
      <c r="C80" s="61">
        <v>368</v>
      </c>
      <c r="D80" s="150">
        <f t="shared" si="7"/>
        <v>294.40000000000003</v>
      </c>
      <c r="E80" s="179">
        <v>0.2</v>
      </c>
    </row>
    <row r="81" spans="1:5" ht="30">
      <c r="A81" s="206" t="s">
        <v>221</v>
      </c>
      <c r="B81" s="207"/>
      <c r="C81" s="51" t="s">
        <v>339</v>
      </c>
      <c r="D81" s="164" t="s">
        <v>570</v>
      </c>
      <c r="E81" s="164" t="s">
        <v>571</v>
      </c>
    </row>
    <row r="82" spans="1:5">
      <c r="A82" s="95" t="s">
        <v>222</v>
      </c>
      <c r="B82" s="96" t="s">
        <v>223</v>
      </c>
      <c r="C82" s="61">
        <v>158.5</v>
      </c>
      <c r="D82" s="150">
        <f>C82*0.8</f>
        <v>126.80000000000001</v>
      </c>
      <c r="E82" s="179">
        <v>0.2</v>
      </c>
    </row>
    <row r="83" spans="1:5">
      <c r="A83" s="97" t="s">
        <v>224</v>
      </c>
      <c r="B83" s="96" t="s">
        <v>225</v>
      </c>
      <c r="C83" s="61">
        <v>262.5</v>
      </c>
      <c r="D83" s="150">
        <f t="shared" ref="D83:D85" si="8">C83*0.8</f>
        <v>210</v>
      </c>
      <c r="E83" s="179">
        <v>0.2</v>
      </c>
    </row>
    <row r="84" spans="1:5" ht="165">
      <c r="A84" s="98" t="s">
        <v>226</v>
      </c>
      <c r="B84" s="96" t="s">
        <v>228</v>
      </c>
      <c r="C84" s="99">
        <v>208</v>
      </c>
      <c r="D84" s="150">
        <f t="shared" si="8"/>
        <v>166.4</v>
      </c>
      <c r="E84" s="179">
        <v>0.2</v>
      </c>
    </row>
    <row r="85" spans="1:5" ht="165">
      <c r="A85" s="98" t="s">
        <v>227</v>
      </c>
      <c r="B85" s="96" t="s">
        <v>229</v>
      </c>
      <c r="C85" s="99">
        <v>500</v>
      </c>
      <c r="D85" s="150">
        <f t="shared" si="8"/>
        <v>400</v>
      </c>
      <c r="E85" s="179">
        <v>0.2</v>
      </c>
    </row>
    <row r="86" spans="1:5" ht="30">
      <c r="A86" s="206" t="s">
        <v>230</v>
      </c>
      <c r="B86" s="207"/>
      <c r="C86" s="51" t="s">
        <v>339</v>
      </c>
      <c r="D86" s="164" t="s">
        <v>570</v>
      </c>
      <c r="E86" s="164" t="s">
        <v>571</v>
      </c>
    </row>
    <row r="87" spans="1:5" s="2" customFormat="1" ht="45">
      <c r="A87" s="100" t="s">
        <v>87</v>
      </c>
      <c r="B87" s="57" t="s">
        <v>255</v>
      </c>
      <c r="C87" s="91">
        <v>0</v>
      </c>
      <c r="D87" s="150"/>
      <c r="E87" s="91">
        <v>0</v>
      </c>
    </row>
    <row r="88" spans="1:5" ht="30">
      <c r="A88" s="59" t="s">
        <v>231</v>
      </c>
      <c r="B88" s="60" t="s">
        <v>241</v>
      </c>
      <c r="C88" s="69">
        <v>120</v>
      </c>
      <c r="D88" s="150">
        <f>C88*0.8</f>
        <v>96</v>
      </c>
      <c r="E88" s="179">
        <v>0.2</v>
      </c>
    </row>
    <row r="89" spans="1:5" ht="30">
      <c r="A89" s="59" t="s">
        <v>232</v>
      </c>
      <c r="B89" s="60" t="s">
        <v>233</v>
      </c>
      <c r="C89" s="61">
        <v>37.5</v>
      </c>
      <c r="D89" s="150">
        <f t="shared" ref="D89:D94" si="9">C89*0.8</f>
        <v>30</v>
      </c>
      <c r="E89" s="179">
        <v>0.2</v>
      </c>
    </row>
    <row r="90" spans="1:5" ht="30">
      <c r="A90" s="68" t="s">
        <v>234</v>
      </c>
      <c r="B90" s="101" t="s">
        <v>242</v>
      </c>
      <c r="C90" s="61">
        <v>75</v>
      </c>
      <c r="D90" s="150">
        <f t="shared" si="9"/>
        <v>60</v>
      </c>
      <c r="E90" s="179">
        <v>0.2</v>
      </c>
    </row>
    <row r="91" spans="1:5" ht="30">
      <c r="A91" s="68" t="s">
        <v>235</v>
      </c>
      <c r="B91" s="101" t="s">
        <v>243</v>
      </c>
      <c r="C91" s="61">
        <v>75</v>
      </c>
      <c r="D91" s="150">
        <f t="shared" si="9"/>
        <v>60</v>
      </c>
      <c r="E91" s="179">
        <v>0.2</v>
      </c>
    </row>
    <row r="92" spans="1:5" ht="248.25" customHeight="1">
      <c r="A92" s="68" t="s">
        <v>236</v>
      </c>
      <c r="B92" s="60" t="s">
        <v>244</v>
      </c>
      <c r="C92" s="61">
        <v>132</v>
      </c>
      <c r="D92" s="150">
        <f t="shared" si="9"/>
        <v>105.60000000000001</v>
      </c>
      <c r="E92" s="179">
        <v>0.2</v>
      </c>
    </row>
    <row r="93" spans="1:5" ht="30">
      <c r="A93" s="68" t="s">
        <v>237</v>
      </c>
      <c r="B93" s="60" t="s">
        <v>238</v>
      </c>
      <c r="C93" s="61">
        <v>27</v>
      </c>
      <c r="D93" s="150">
        <f>C93*0.8</f>
        <v>21.6</v>
      </c>
      <c r="E93" s="179">
        <v>0.2</v>
      </c>
    </row>
    <row r="94" spans="1:5" ht="30">
      <c r="A94" s="68" t="s">
        <v>239</v>
      </c>
      <c r="B94" s="60" t="s">
        <v>240</v>
      </c>
      <c r="C94" s="61">
        <v>27</v>
      </c>
      <c r="D94" s="150">
        <f t="shared" si="9"/>
        <v>21.6</v>
      </c>
      <c r="E94" s="179">
        <v>0.2</v>
      </c>
    </row>
    <row r="95" spans="1:5" ht="12.75" customHeight="1">
      <c r="A95" s="45"/>
      <c r="B95" s="86"/>
      <c r="C95" s="86"/>
      <c r="D95" s="86"/>
      <c r="E95" s="87"/>
    </row>
    <row r="96" spans="1:5" s="14" customFormat="1">
      <c r="A96" s="221" t="s">
        <v>332</v>
      </c>
      <c r="B96" s="221"/>
      <c r="C96" s="221"/>
      <c r="D96" s="221"/>
      <c r="E96" s="218"/>
    </row>
    <row r="97" spans="1:5" s="14" customFormat="1" ht="290.10000000000002" customHeight="1">
      <c r="A97" s="216" t="s">
        <v>359</v>
      </c>
      <c r="B97" s="216"/>
      <c r="C97" s="216"/>
      <c r="D97" s="216"/>
      <c r="E97" s="216"/>
    </row>
    <row r="98" spans="1:5" s="14" customFormat="1">
      <c r="A98" s="217" t="s">
        <v>333</v>
      </c>
      <c r="B98" s="217"/>
      <c r="C98" s="217"/>
      <c r="D98" s="217"/>
      <c r="E98" s="218"/>
    </row>
    <row r="99" spans="1:5" s="14" customFormat="1" ht="108.95" customHeight="1">
      <c r="A99" s="219" t="s">
        <v>334</v>
      </c>
      <c r="B99" s="220"/>
      <c r="C99" s="220"/>
      <c r="D99" s="220"/>
      <c r="E99" s="218"/>
    </row>
  </sheetData>
  <mergeCells count="25">
    <mergeCell ref="A97:E97"/>
    <mergeCell ref="A98:E98"/>
    <mergeCell ref="A99:E99"/>
    <mergeCell ref="A26:E26"/>
    <mergeCell ref="A30:E30"/>
    <mergeCell ref="A37:B37"/>
    <mergeCell ref="A40:B40"/>
    <mergeCell ref="A96:E96"/>
    <mergeCell ref="A86:B86"/>
    <mergeCell ref="A1:E1"/>
    <mergeCell ref="A58:B58"/>
    <mergeCell ref="A61:B61"/>
    <mergeCell ref="A76:B76"/>
    <mergeCell ref="A81:B81"/>
    <mergeCell ref="A8:B8"/>
    <mergeCell ref="A11:B11"/>
    <mergeCell ref="A12:E12"/>
    <mergeCell ref="A50:B50"/>
    <mergeCell ref="A15:B15"/>
    <mergeCell ref="A16:E16"/>
    <mergeCell ref="A18:E18"/>
    <mergeCell ref="B19:E19"/>
    <mergeCell ref="B20:E20"/>
    <mergeCell ref="A24:B24"/>
    <mergeCell ref="A25:E25"/>
  </mergeCells>
  <conditionalFormatting sqref="A96:E99">
    <cfRule type="containsText" dxfId="2" priority="1" operator="containsText" text="ERROR: SEE MASTER LIST">
      <formula>NOT(ISERROR(SEARCH("ERROR: SEE MASTER LIST",A96)))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11"/>
  <sheetViews>
    <sheetView view="pageBreakPreview" topLeftCell="A4" zoomScaleNormal="100" zoomScaleSheetLayoutView="100" workbookViewId="0">
      <selection activeCell="K3" sqref="K3"/>
    </sheetView>
  </sheetViews>
  <sheetFormatPr defaultColWidth="9.140625" defaultRowHeight="15"/>
  <cols>
    <col min="1" max="1" width="13.42578125" style="3" customWidth="1"/>
    <col min="2" max="2" width="51.85546875" style="7" customWidth="1"/>
    <col min="3" max="3" width="13.7109375" style="7" customWidth="1"/>
    <col min="4" max="4" width="16.28515625" style="7" customWidth="1"/>
    <col min="5" max="5" width="11.42578125" style="9" customWidth="1"/>
    <col min="6" max="16384" width="9.140625" style="3"/>
  </cols>
  <sheetData>
    <row r="1" spans="1:5" s="146" customFormat="1" ht="18.75" customHeight="1">
      <c r="A1" s="204" t="s">
        <v>554</v>
      </c>
      <c r="B1" s="205"/>
      <c r="C1" s="205"/>
      <c r="D1" s="205"/>
      <c r="E1" s="205"/>
    </row>
    <row r="2" spans="1:5" s="34" customFormat="1">
      <c r="B2" s="7"/>
      <c r="C2" s="7"/>
      <c r="D2" s="7"/>
      <c r="E2" s="9"/>
    </row>
    <row r="3" spans="1:5" s="34" customFormat="1" ht="222.6" customHeight="1">
      <c r="B3" s="7"/>
      <c r="C3" s="7"/>
      <c r="D3" s="7"/>
      <c r="E3" s="9"/>
    </row>
    <row r="4" spans="1:5" s="34" customFormat="1" ht="351" customHeight="1">
      <c r="B4" s="7"/>
      <c r="C4" s="7"/>
      <c r="D4" s="7"/>
      <c r="E4" s="9"/>
    </row>
    <row r="5" spans="1:5" ht="11.45" customHeight="1">
      <c r="A5" s="34"/>
    </row>
    <row r="6" spans="1:5" ht="30">
      <c r="A6" s="206" t="s">
        <v>0</v>
      </c>
      <c r="B6" s="206"/>
      <c r="C6" s="51" t="s">
        <v>339</v>
      </c>
      <c r="D6" s="164" t="s">
        <v>570</v>
      </c>
      <c r="E6" s="164" t="s">
        <v>571</v>
      </c>
    </row>
    <row r="7" spans="1:5" ht="15" customHeight="1">
      <c r="A7" s="208" t="s">
        <v>69</v>
      </c>
      <c r="B7" s="208"/>
      <c r="C7" s="208"/>
      <c r="D7" s="208"/>
      <c r="E7" s="208"/>
    </row>
    <row r="8" spans="1:5" ht="30">
      <c r="A8" s="102" t="s">
        <v>70</v>
      </c>
      <c r="B8" s="103" t="s">
        <v>71</v>
      </c>
      <c r="C8" s="104">
        <v>1450</v>
      </c>
      <c r="D8" s="150">
        <f>C8*0.8</f>
        <v>1160</v>
      </c>
      <c r="E8" s="180">
        <v>0.2</v>
      </c>
    </row>
    <row r="9" spans="1:5" ht="30">
      <c r="A9" s="102" t="s">
        <v>72</v>
      </c>
      <c r="B9" s="103" t="s">
        <v>73</v>
      </c>
      <c r="C9" s="104">
        <v>1450</v>
      </c>
      <c r="D9" s="150">
        <f t="shared" ref="D9:D10" si="0">C9*0.8</f>
        <v>1160</v>
      </c>
      <c r="E9" s="180">
        <v>0.2</v>
      </c>
    </row>
    <row r="10" spans="1:5" ht="30">
      <c r="A10" s="102" t="s">
        <v>74</v>
      </c>
      <c r="B10" s="103" t="s">
        <v>75</v>
      </c>
      <c r="C10" s="104">
        <v>1450</v>
      </c>
      <c r="D10" s="150">
        <f t="shared" si="0"/>
        <v>1160</v>
      </c>
      <c r="E10" s="180">
        <v>0.2</v>
      </c>
    </row>
    <row r="11" spans="1:5">
      <c r="A11" s="208" t="s">
        <v>76</v>
      </c>
      <c r="B11" s="207"/>
      <c r="C11" s="207"/>
      <c r="D11" s="207"/>
      <c r="E11" s="207"/>
    </row>
    <row r="12" spans="1:5" ht="30">
      <c r="A12" s="88" t="s">
        <v>77</v>
      </c>
      <c r="B12" s="105" t="s">
        <v>78</v>
      </c>
      <c r="C12" s="104">
        <v>1500</v>
      </c>
      <c r="D12" s="150">
        <f>C12*0.8</f>
        <v>1200</v>
      </c>
      <c r="E12" s="180">
        <v>0.2</v>
      </c>
    </row>
    <row r="13" spans="1:5" ht="30">
      <c r="A13" s="88" t="s">
        <v>79</v>
      </c>
      <c r="B13" s="89" t="s">
        <v>80</v>
      </c>
      <c r="C13" s="104">
        <v>1500</v>
      </c>
      <c r="D13" s="150">
        <f t="shared" ref="D13:D14" si="1">C13*0.8</f>
        <v>1200</v>
      </c>
      <c r="E13" s="180">
        <v>0.2</v>
      </c>
    </row>
    <row r="14" spans="1:5" ht="30">
      <c r="A14" s="88" t="s">
        <v>81</v>
      </c>
      <c r="B14" s="89" t="s">
        <v>82</v>
      </c>
      <c r="C14" s="104">
        <v>1500</v>
      </c>
      <c r="D14" s="150">
        <f t="shared" si="1"/>
        <v>1200</v>
      </c>
      <c r="E14" s="180">
        <v>0.2</v>
      </c>
    </row>
    <row r="15" spans="1:5" ht="30">
      <c r="A15" s="206" t="s">
        <v>83</v>
      </c>
      <c r="B15" s="207"/>
      <c r="C15" s="51" t="s">
        <v>339</v>
      </c>
      <c r="D15" s="164" t="s">
        <v>570</v>
      </c>
      <c r="E15" s="164" t="s">
        <v>571</v>
      </c>
    </row>
    <row r="16" spans="1:5" ht="37.5" customHeight="1">
      <c r="A16" s="208" t="s">
        <v>84</v>
      </c>
      <c r="B16" s="207"/>
      <c r="C16" s="207"/>
      <c r="D16" s="207"/>
      <c r="E16" s="207"/>
    </row>
    <row r="17" spans="1:5">
      <c r="A17" s="59" t="s">
        <v>85</v>
      </c>
      <c r="B17" s="60" t="s">
        <v>86</v>
      </c>
      <c r="C17" s="54">
        <f t="shared" ref="C17:C18" si="2">E17*0.6</f>
        <v>0</v>
      </c>
      <c r="D17" s="150"/>
      <c r="E17" s="91">
        <v>0</v>
      </c>
    </row>
    <row r="18" spans="1:5">
      <c r="A18" s="59" t="s">
        <v>87</v>
      </c>
      <c r="B18" s="60" t="s">
        <v>88</v>
      </c>
      <c r="C18" s="54">
        <f t="shared" si="2"/>
        <v>0</v>
      </c>
      <c r="D18" s="150"/>
      <c r="E18" s="91">
        <v>0</v>
      </c>
    </row>
    <row r="19" spans="1:5" ht="30">
      <c r="A19" s="206" t="s">
        <v>89</v>
      </c>
      <c r="B19" s="207"/>
      <c r="C19" s="51" t="s">
        <v>339</v>
      </c>
      <c r="D19" s="164" t="s">
        <v>570</v>
      </c>
      <c r="E19" s="164" t="s">
        <v>571</v>
      </c>
    </row>
    <row r="20" spans="1:5" ht="36" customHeight="1">
      <c r="A20" s="208" t="s">
        <v>90</v>
      </c>
      <c r="B20" s="207"/>
      <c r="C20" s="207"/>
      <c r="D20" s="207"/>
      <c r="E20" s="207"/>
    </row>
    <row r="21" spans="1:5" ht="60">
      <c r="A21" s="62" t="s">
        <v>91</v>
      </c>
      <c r="B21" s="63" t="s">
        <v>92</v>
      </c>
      <c r="C21" s="91">
        <v>155</v>
      </c>
      <c r="D21" s="150">
        <f>C21*0.8</f>
        <v>124</v>
      </c>
      <c r="E21" s="180">
        <v>0.2</v>
      </c>
    </row>
    <row r="22" spans="1:5">
      <c r="A22" s="213" t="s">
        <v>93</v>
      </c>
      <c r="B22" s="207"/>
      <c r="C22" s="207"/>
      <c r="D22" s="207"/>
      <c r="E22" s="207"/>
    </row>
    <row r="23" spans="1:5">
      <c r="A23" s="62"/>
      <c r="B23" s="214" t="s">
        <v>541</v>
      </c>
      <c r="C23" s="214"/>
      <c r="D23" s="214"/>
      <c r="E23" s="207"/>
    </row>
    <row r="24" spans="1:5">
      <c r="A24" s="62"/>
      <c r="B24" s="214" t="s">
        <v>542</v>
      </c>
      <c r="C24" s="214"/>
      <c r="D24" s="214"/>
      <c r="E24" s="207"/>
    </row>
    <row r="25" spans="1:5" ht="90">
      <c r="A25" s="59" t="s">
        <v>94</v>
      </c>
      <c r="B25" s="60" t="s">
        <v>95</v>
      </c>
      <c r="C25" s="91">
        <v>884</v>
      </c>
      <c r="D25" s="150">
        <f>C25*0.8</f>
        <v>707.2</v>
      </c>
      <c r="E25" s="180">
        <v>0.2</v>
      </c>
    </row>
    <row r="26" spans="1:5" ht="60">
      <c r="A26" s="59" t="s">
        <v>96</v>
      </c>
      <c r="B26" s="60" t="s">
        <v>97</v>
      </c>
      <c r="C26" s="91">
        <v>85</v>
      </c>
      <c r="D26" s="150">
        <f>C26*0.8</f>
        <v>68</v>
      </c>
      <c r="E26" s="180">
        <v>0.2</v>
      </c>
    </row>
    <row r="27" spans="1:5" ht="90">
      <c r="A27" s="59" t="s">
        <v>98</v>
      </c>
      <c r="B27" s="60" t="s">
        <v>99</v>
      </c>
      <c r="C27" s="91"/>
      <c r="D27" s="150"/>
      <c r="E27" s="91"/>
    </row>
    <row r="28" spans="1:5" ht="30">
      <c r="A28" s="206" t="s">
        <v>100</v>
      </c>
      <c r="B28" s="207"/>
      <c r="C28" s="51" t="s">
        <v>339</v>
      </c>
      <c r="D28" s="164" t="s">
        <v>570</v>
      </c>
      <c r="E28" s="164" t="s">
        <v>571</v>
      </c>
    </row>
    <row r="29" spans="1:5" ht="90.75" customHeight="1">
      <c r="A29" s="215" t="s">
        <v>101</v>
      </c>
      <c r="B29" s="207"/>
      <c r="C29" s="207"/>
      <c r="D29" s="207"/>
      <c r="E29" s="207"/>
    </row>
    <row r="30" spans="1:5">
      <c r="A30" s="208" t="s">
        <v>102</v>
      </c>
      <c r="B30" s="207"/>
      <c r="C30" s="207"/>
      <c r="D30" s="207"/>
      <c r="E30" s="207"/>
    </row>
    <row r="31" spans="1:5">
      <c r="A31" s="62" t="s">
        <v>103</v>
      </c>
      <c r="B31" s="60" t="s">
        <v>104</v>
      </c>
      <c r="C31" s="93">
        <v>420</v>
      </c>
      <c r="D31" s="150">
        <f>C31*0.8</f>
        <v>336</v>
      </c>
      <c r="E31" s="180">
        <v>0.2</v>
      </c>
    </row>
    <row r="32" spans="1:5">
      <c r="A32" s="62" t="s">
        <v>105</v>
      </c>
      <c r="B32" s="63" t="s">
        <v>106</v>
      </c>
      <c r="C32" s="93">
        <v>300</v>
      </c>
      <c r="D32" s="150">
        <f t="shared" ref="D32:D33" si="3">C32*0.8</f>
        <v>240</v>
      </c>
      <c r="E32" s="180">
        <v>0.2</v>
      </c>
    </row>
    <row r="33" spans="1:5">
      <c r="A33" s="62" t="s">
        <v>107</v>
      </c>
      <c r="B33" s="63" t="s">
        <v>108</v>
      </c>
      <c r="C33" s="93">
        <v>105</v>
      </c>
      <c r="D33" s="150">
        <f t="shared" si="3"/>
        <v>84</v>
      </c>
      <c r="E33" s="180">
        <v>0.2</v>
      </c>
    </row>
    <row r="34" spans="1:5">
      <c r="A34" s="208" t="s">
        <v>109</v>
      </c>
      <c r="B34" s="207"/>
      <c r="C34" s="207"/>
      <c r="D34" s="207"/>
      <c r="E34" s="207"/>
    </row>
    <row r="35" spans="1:5">
      <c r="A35" s="62" t="s">
        <v>110</v>
      </c>
      <c r="B35" s="63" t="s">
        <v>111</v>
      </c>
      <c r="C35" s="91">
        <v>0</v>
      </c>
      <c r="D35" s="150"/>
      <c r="E35" s="91">
        <v>0</v>
      </c>
    </row>
    <row r="36" spans="1:5" ht="30">
      <c r="A36" s="62" t="s">
        <v>112</v>
      </c>
      <c r="B36" s="63" t="s">
        <v>113</v>
      </c>
      <c r="C36" s="91">
        <v>0</v>
      </c>
      <c r="D36" s="150"/>
      <c r="E36" s="91">
        <v>0</v>
      </c>
    </row>
    <row r="37" spans="1:5" ht="30">
      <c r="A37" s="62" t="s">
        <v>114</v>
      </c>
      <c r="B37" s="63" t="s">
        <v>115</v>
      </c>
      <c r="C37" s="94">
        <v>400</v>
      </c>
      <c r="D37" s="150">
        <f>C37*0.8</f>
        <v>320</v>
      </c>
      <c r="E37" s="180">
        <v>0.2</v>
      </c>
    </row>
    <row r="38" spans="1:5" ht="30">
      <c r="A38" s="59" t="s">
        <v>116</v>
      </c>
      <c r="B38" s="60" t="s">
        <v>117</v>
      </c>
      <c r="C38" s="69">
        <v>700</v>
      </c>
      <c r="D38" s="150">
        <f t="shared" ref="D38:D40" si="4">C38*0.8</f>
        <v>560</v>
      </c>
      <c r="E38" s="180">
        <v>0.2</v>
      </c>
    </row>
    <row r="39" spans="1:5">
      <c r="A39" s="59" t="s">
        <v>118</v>
      </c>
      <c r="B39" s="60" t="s">
        <v>119</v>
      </c>
      <c r="C39" s="69">
        <v>120</v>
      </c>
      <c r="D39" s="150">
        <f t="shared" si="4"/>
        <v>96</v>
      </c>
      <c r="E39" s="180">
        <v>0.2</v>
      </c>
    </row>
    <row r="40" spans="1:5" ht="30">
      <c r="A40" s="62" t="s">
        <v>120</v>
      </c>
      <c r="B40" s="63" t="s">
        <v>121</v>
      </c>
      <c r="C40" s="94">
        <v>180</v>
      </c>
      <c r="D40" s="150">
        <f t="shared" si="4"/>
        <v>144</v>
      </c>
      <c r="E40" s="180">
        <v>0.2</v>
      </c>
    </row>
    <row r="41" spans="1:5" ht="30">
      <c r="A41" s="206" t="s">
        <v>122</v>
      </c>
      <c r="B41" s="207"/>
      <c r="C41" s="51" t="s">
        <v>339</v>
      </c>
      <c r="D41" s="164" t="s">
        <v>570</v>
      </c>
      <c r="E41" s="164" t="s">
        <v>571</v>
      </c>
    </row>
    <row r="42" spans="1:5">
      <c r="A42" s="59" t="s">
        <v>123</v>
      </c>
      <c r="B42" s="60" t="s">
        <v>124</v>
      </c>
      <c r="C42" s="61">
        <v>14.000000000000002</v>
      </c>
      <c r="D42" s="150">
        <f>C42*0.8</f>
        <v>11.200000000000003</v>
      </c>
      <c r="E42" s="180">
        <v>0.2</v>
      </c>
    </row>
    <row r="43" spans="1:5">
      <c r="A43" s="59" t="s">
        <v>125</v>
      </c>
      <c r="B43" s="60" t="s">
        <v>126</v>
      </c>
      <c r="C43" s="61">
        <v>14.000000000000002</v>
      </c>
      <c r="D43" s="150">
        <f t="shared" ref="D43:D54" si="5">C43*0.8</f>
        <v>11.200000000000003</v>
      </c>
      <c r="E43" s="180">
        <v>0.2</v>
      </c>
    </row>
    <row r="44" spans="1:5">
      <c r="A44" s="59" t="s">
        <v>127</v>
      </c>
      <c r="B44" s="60" t="s">
        <v>128</v>
      </c>
      <c r="C44" s="61">
        <v>14.000000000000002</v>
      </c>
      <c r="D44" s="150">
        <f t="shared" si="5"/>
        <v>11.200000000000003</v>
      </c>
      <c r="E44" s="180">
        <v>0.2</v>
      </c>
    </row>
    <row r="45" spans="1:5">
      <c r="A45" s="59" t="s">
        <v>129</v>
      </c>
      <c r="B45" s="60" t="s">
        <v>130</v>
      </c>
      <c r="C45" s="61">
        <v>14.000000000000002</v>
      </c>
      <c r="D45" s="150">
        <f t="shared" si="5"/>
        <v>11.200000000000003</v>
      </c>
      <c r="E45" s="180">
        <v>0.2</v>
      </c>
    </row>
    <row r="46" spans="1:5">
      <c r="A46" s="59" t="s">
        <v>131</v>
      </c>
      <c r="B46" s="60" t="s">
        <v>132</v>
      </c>
      <c r="C46" s="61">
        <v>14.000000000000002</v>
      </c>
      <c r="D46" s="150">
        <f t="shared" si="5"/>
        <v>11.200000000000003</v>
      </c>
      <c r="E46" s="180">
        <v>0.2</v>
      </c>
    </row>
    <row r="47" spans="1:5">
      <c r="A47" s="59" t="s">
        <v>133</v>
      </c>
      <c r="B47" s="60" t="s">
        <v>134</v>
      </c>
      <c r="C47" s="61">
        <v>14.000000000000002</v>
      </c>
      <c r="D47" s="150">
        <f t="shared" si="5"/>
        <v>11.200000000000003</v>
      </c>
      <c r="E47" s="180">
        <v>0.2</v>
      </c>
    </row>
    <row r="48" spans="1:5">
      <c r="A48" s="59" t="s">
        <v>135</v>
      </c>
      <c r="B48" s="60" t="s">
        <v>136</v>
      </c>
      <c r="C48" s="61">
        <v>13.7</v>
      </c>
      <c r="D48" s="150">
        <f t="shared" si="5"/>
        <v>10.96</v>
      </c>
      <c r="E48" s="180">
        <v>0.2</v>
      </c>
    </row>
    <row r="49" spans="1:5">
      <c r="A49" s="59" t="s">
        <v>137</v>
      </c>
      <c r="B49" s="60" t="s">
        <v>138</v>
      </c>
      <c r="C49" s="61">
        <v>13.7</v>
      </c>
      <c r="D49" s="150">
        <f t="shared" si="5"/>
        <v>10.96</v>
      </c>
      <c r="E49" s="180">
        <v>0.2</v>
      </c>
    </row>
    <row r="50" spans="1:5">
      <c r="A50" s="59" t="s">
        <v>139</v>
      </c>
      <c r="B50" s="60" t="s">
        <v>140</v>
      </c>
      <c r="C50" s="61">
        <v>13.7</v>
      </c>
      <c r="D50" s="150">
        <f t="shared" si="5"/>
        <v>10.96</v>
      </c>
      <c r="E50" s="180">
        <v>0.2</v>
      </c>
    </row>
    <row r="51" spans="1:5">
      <c r="A51" s="59" t="s">
        <v>141</v>
      </c>
      <c r="B51" s="60" t="s">
        <v>142</v>
      </c>
      <c r="C51" s="61">
        <v>13.7</v>
      </c>
      <c r="D51" s="150">
        <f t="shared" si="5"/>
        <v>10.96</v>
      </c>
      <c r="E51" s="180">
        <v>0.2</v>
      </c>
    </row>
    <row r="52" spans="1:5">
      <c r="A52" s="59" t="s">
        <v>143</v>
      </c>
      <c r="B52" s="60" t="s">
        <v>144</v>
      </c>
      <c r="C52" s="61">
        <v>13.7</v>
      </c>
      <c r="D52" s="150">
        <f t="shared" si="5"/>
        <v>10.96</v>
      </c>
      <c r="E52" s="180">
        <v>0.2</v>
      </c>
    </row>
    <row r="53" spans="1:5">
      <c r="A53" s="59" t="s">
        <v>145</v>
      </c>
      <c r="B53" s="60" t="s">
        <v>146</v>
      </c>
      <c r="C53" s="61">
        <v>13.7</v>
      </c>
      <c r="D53" s="150">
        <f t="shared" si="5"/>
        <v>10.96</v>
      </c>
      <c r="E53" s="180">
        <v>0.2</v>
      </c>
    </row>
    <row r="54" spans="1:5" ht="14.25" customHeight="1">
      <c r="A54" s="59" t="s">
        <v>147</v>
      </c>
      <c r="B54" s="60" t="s">
        <v>148</v>
      </c>
      <c r="C54" s="61">
        <v>34.25</v>
      </c>
      <c r="D54" s="150">
        <f t="shared" si="5"/>
        <v>27.400000000000002</v>
      </c>
      <c r="E54" s="180">
        <v>0.2</v>
      </c>
    </row>
    <row r="55" spans="1:5" ht="30">
      <c r="A55" s="206" t="s">
        <v>149</v>
      </c>
      <c r="B55" s="207"/>
      <c r="C55" s="51" t="s">
        <v>339</v>
      </c>
      <c r="D55" s="164" t="s">
        <v>570</v>
      </c>
      <c r="E55" s="164" t="s">
        <v>571</v>
      </c>
    </row>
    <row r="56" spans="1:5">
      <c r="A56" s="62" t="s">
        <v>150</v>
      </c>
      <c r="B56" s="63" t="s">
        <v>151</v>
      </c>
      <c r="C56" s="64">
        <v>118</v>
      </c>
      <c r="D56" s="150">
        <f>C56*0.8</f>
        <v>94.4</v>
      </c>
      <c r="E56" s="180">
        <v>0.2</v>
      </c>
    </row>
    <row r="57" spans="1:5">
      <c r="A57" s="62" t="s">
        <v>152</v>
      </c>
      <c r="B57" s="63" t="s">
        <v>153</v>
      </c>
      <c r="C57" s="64">
        <v>138</v>
      </c>
      <c r="D57" s="150">
        <f t="shared" ref="D57:D64" si="6">C57*0.8</f>
        <v>110.4</v>
      </c>
      <c r="E57" s="180">
        <v>0.2</v>
      </c>
    </row>
    <row r="58" spans="1:5">
      <c r="A58" s="62" t="s">
        <v>154</v>
      </c>
      <c r="B58" s="63" t="s">
        <v>155</v>
      </c>
      <c r="C58" s="64">
        <v>180</v>
      </c>
      <c r="D58" s="150">
        <f t="shared" si="6"/>
        <v>144</v>
      </c>
      <c r="E58" s="180">
        <v>0.2</v>
      </c>
    </row>
    <row r="59" spans="1:5" ht="45">
      <c r="A59" s="59" t="s">
        <v>156</v>
      </c>
      <c r="B59" s="60" t="s">
        <v>165</v>
      </c>
      <c r="C59" s="65">
        <v>115</v>
      </c>
      <c r="D59" s="150">
        <f t="shared" si="6"/>
        <v>92</v>
      </c>
      <c r="E59" s="180">
        <v>0.2</v>
      </c>
    </row>
    <row r="60" spans="1:5" ht="45">
      <c r="A60" s="59" t="s">
        <v>96</v>
      </c>
      <c r="B60" s="60" t="s">
        <v>166</v>
      </c>
      <c r="C60" s="65">
        <v>85</v>
      </c>
      <c r="D60" s="150">
        <f t="shared" si="6"/>
        <v>68</v>
      </c>
      <c r="E60" s="180">
        <v>0.2</v>
      </c>
    </row>
    <row r="61" spans="1:5">
      <c r="A61" s="59" t="s">
        <v>157</v>
      </c>
      <c r="B61" s="66" t="s">
        <v>158</v>
      </c>
      <c r="C61" s="67">
        <v>70</v>
      </c>
      <c r="D61" s="150">
        <f t="shared" si="6"/>
        <v>56</v>
      </c>
      <c r="E61" s="180">
        <v>0.2</v>
      </c>
    </row>
    <row r="62" spans="1:5">
      <c r="A62" s="59" t="s">
        <v>159</v>
      </c>
      <c r="B62" s="60" t="s">
        <v>160</v>
      </c>
      <c r="C62" s="67">
        <v>630</v>
      </c>
      <c r="D62" s="150">
        <f t="shared" si="6"/>
        <v>504</v>
      </c>
      <c r="E62" s="180">
        <v>0.2</v>
      </c>
    </row>
    <row r="63" spans="1:5">
      <c r="A63" s="59" t="s">
        <v>161</v>
      </c>
      <c r="B63" s="60" t="s">
        <v>162</v>
      </c>
      <c r="C63" s="67">
        <v>33.75</v>
      </c>
      <c r="D63" s="150">
        <f t="shared" si="6"/>
        <v>27</v>
      </c>
      <c r="E63" s="180">
        <v>0.2</v>
      </c>
    </row>
    <row r="64" spans="1:5" ht="45">
      <c r="A64" s="59" t="s">
        <v>163</v>
      </c>
      <c r="B64" s="60" t="s">
        <v>164</v>
      </c>
      <c r="C64" s="67">
        <v>119.00000000000001</v>
      </c>
      <c r="D64" s="150">
        <f t="shared" si="6"/>
        <v>95.200000000000017</v>
      </c>
      <c r="E64" s="180">
        <v>0.2</v>
      </c>
    </row>
    <row r="65" spans="1:5" ht="30">
      <c r="A65" s="206" t="s">
        <v>167</v>
      </c>
      <c r="B65" s="207"/>
      <c r="C65" s="51" t="s">
        <v>339</v>
      </c>
      <c r="D65" s="164" t="s">
        <v>570</v>
      </c>
      <c r="E65" s="164" t="s">
        <v>571</v>
      </c>
    </row>
    <row r="66" spans="1:5">
      <c r="A66" s="59" t="s">
        <v>168</v>
      </c>
      <c r="B66" s="66" t="s">
        <v>169</v>
      </c>
      <c r="C66" s="61">
        <v>14.7</v>
      </c>
      <c r="D66" s="150">
        <f>C66*0.8</f>
        <v>11.76</v>
      </c>
      <c r="E66" s="180">
        <v>0.2</v>
      </c>
    </row>
    <row r="67" spans="1:5" ht="30">
      <c r="A67" s="59" t="s">
        <v>170</v>
      </c>
      <c r="B67" s="66" t="s">
        <v>171</v>
      </c>
      <c r="C67" s="61">
        <v>26.3</v>
      </c>
      <c r="D67" s="150">
        <f t="shared" ref="D67:D70" si="7">C67*0.8</f>
        <v>21.040000000000003</v>
      </c>
      <c r="E67" s="180">
        <v>0.2</v>
      </c>
    </row>
    <row r="68" spans="1:5" ht="30">
      <c r="A68" s="59" t="s">
        <v>172</v>
      </c>
      <c r="B68" s="66" t="s">
        <v>173</v>
      </c>
      <c r="C68" s="61">
        <v>22</v>
      </c>
      <c r="D68" s="150">
        <f t="shared" si="7"/>
        <v>17.600000000000001</v>
      </c>
      <c r="E68" s="180">
        <v>0.2</v>
      </c>
    </row>
    <row r="69" spans="1:5" ht="30">
      <c r="A69" s="59" t="s">
        <v>174</v>
      </c>
      <c r="B69" s="66" t="s">
        <v>175</v>
      </c>
      <c r="C69" s="61">
        <v>36.75</v>
      </c>
      <c r="D69" s="150">
        <f t="shared" si="7"/>
        <v>29.400000000000002</v>
      </c>
      <c r="E69" s="180">
        <v>0.2</v>
      </c>
    </row>
    <row r="70" spans="1:5" ht="30">
      <c r="A70" s="59" t="s">
        <v>176</v>
      </c>
      <c r="B70" s="66" t="s">
        <v>177</v>
      </c>
      <c r="C70" s="61">
        <v>44.25</v>
      </c>
      <c r="D70" s="150">
        <f t="shared" si="7"/>
        <v>35.4</v>
      </c>
      <c r="E70" s="180">
        <v>0.2</v>
      </c>
    </row>
    <row r="71" spans="1:5" ht="30">
      <c r="A71" s="206" t="s">
        <v>178</v>
      </c>
      <c r="B71" s="207"/>
      <c r="C71" s="51" t="s">
        <v>339</v>
      </c>
      <c r="D71" s="164" t="s">
        <v>570</v>
      </c>
      <c r="E71" s="164" t="s">
        <v>571</v>
      </c>
    </row>
    <row r="72" spans="1:5" ht="97.5" customHeight="1">
      <c r="A72" s="59" t="s">
        <v>179</v>
      </c>
      <c r="B72" s="66" t="s">
        <v>181</v>
      </c>
      <c r="C72" s="61">
        <v>40</v>
      </c>
      <c r="D72" s="150">
        <f>C72*0.8</f>
        <v>32</v>
      </c>
      <c r="E72" s="180">
        <v>0.2</v>
      </c>
    </row>
    <row r="73" spans="1:5" ht="90">
      <c r="A73" s="59" t="s">
        <v>180</v>
      </c>
      <c r="B73" s="66" t="s">
        <v>182</v>
      </c>
      <c r="C73" s="61">
        <v>40</v>
      </c>
      <c r="D73" s="150">
        <f>C73*0.8</f>
        <v>32</v>
      </c>
      <c r="E73" s="180">
        <v>0.2</v>
      </c>
    </row>
    <row r="74" spans="1:5" ht="30">
      <c r="A74" s="206" t="s">
        <v>183</v>
      </c>
      <c r="B74" s="207"/>
      <c r="C74" s="51" t="s">
        <v>339</v>
      </c>
      <c r="D74" s="164" t="s">
        <v>570</v>
      </c>
      <c r="E74" s="164" t="s">
        <v>571</v>
      </c>
    </row>
    <row r="75" spans="1:5" ht="45">
      <c r="A75" s="68" t="s">
        <v>184</v>
      </c>
      <c r="B75" s="60" t="s">
        <v>210</v>
      </c>
      <c r="C75" s="69">
        <v>130</v>
      </c>
      <c r="D75" s="150">
        <f>C75*0.8</f>
        <v>104</v>
      </c>
      <c r="E75" s="180">
        <v>0.2</v>
      </c>
    </row>
    <row r="76" spans="1:5" ht="30">
      <c r="A76" s="59" t="s">
        <v>185</v>
      </c>
      <c r="B76" s="66" t="s">
        <v>186</v>
      </c>
      <c r="C76" s="61">
        <v>114</v>
      </c>
      <c r="D76" s="150">
        <f t="shared" ref="D76:D88" si="8">C76*0.8</f>
        <v>91.2</v>
      </c>
      <c r="E76" s="180">
        <v>0.2</v>
      </c>
    </row>
    <row r="77" spans="1:5" ht="45">
      <c r="A77" s="59" t="s">
        <v>187</v>
      </c>
      <c r="B77" s="60" t="s">
        <v>211</v>
      </c>
      <c r="C77" s="61">
        <v>250</v>
      </c>
      <c r="D77" s="150">
        <f t="shared" si="8"/>
        <v>200</v>
      </c>
      <c r="E77" s="180">
        <v>0.2</v>
      </c>
    </row>
    <row r="78" spans="1:5">
      <c r="A78" s="59" t="s">
        <v>188</v>
      </c>
      <c r="B78" s="60" t="s">
        <v>189</v>
      </c>
      <c r="C78" s="61">
        <v>52.5</v>
      </c>
      <c r="D78" s="150">
        <f t="shared" si="8"/>
        <v>42</v>
      </c>
      <c r="E78" s="180">
        <v>0.2</v>
      </c>
    </row>
    <row r="79" spans="1:5">
      <c r="A79" s="59" t="s">
        <v>190</v>
      </c>
      <c r="B79" s="66" t="s">
        <v>191</v>
      </c>
      <c r="C79" s="61">
        <v>52.5</v>
      </c>
      <c r="D79" s="150">
        <f t="shared" si="8"/>
        <v>42</v>
      </c>
      <c r="E79" s="180">
        <v>0.2</v>
      </c>
    </row>
    <row r="80" spans="1:5">
      <c r="A80" s="59" t="s">
        <v>192</v>
      </c>
      <c r="B80" s="66" t="s">
        <v>193</v>
      </c>
      <c r="C80" s="61">
        <v>51.5</v>
      </c>
      <c r="D80" s="150">
        <f t="shared" si="8"/>
        <v>41.2</v>
      </c>
      <c r="E80" s="180">
        <v>0.2</v>
      </c>
    </row>
    <row r="81" spans="1:5">
      <c r="A81" s="59" t="s">
        <v>194</v>
      </c>
      <c r="B81" s="66" t="s">
        <v>195</v>
      </c>
      <c r="C81" s="61">
        <v>54.75</v>
      </c>
      <c r="D81" s="150">
        <f t="shared" si="8"/>
        <v>43.800000000000004</v>
      </c>
      <c r="E81" s="180">
        <v>0.2</v>
      </c>
    </row>
    <row r="82" spans="1:5">
      <c r="A82" s="59" t="s">
        <v>196</v>
      </c>
      <c r="B82" s="66" t="s">
        <v>197</v>
      </c>
      <c r="C82" s="61">
        <v>64</v>
      </c>
      <c r="D82" s="150">
        <f t="shared" si="8"/>
        <v>51.2</v>
      </c>
      <c r="E82" s="180">
        <v>0.2</v>
      </c>
    </row>
    <row r="83" spans="1:5" ht="30">
      <c r="A83" s="68" t="s">
        <v>198</v>
      </c>
      <c r="B83" s="66" t="s">
        <v>199</v>
      </c>
      <c r="C83" s="61">
        <v>215</v>
      </c>
      <c r="D83" s="150">
        <f t="shared" si="8"/>
        <v>172</v>
      </c>
      <c r="E83" s="180">
        <v>0.2</v>
      </c>
    </row>
    <row r="84" spans="1:5" ht="30">
      <c r="A84" s="59" t="s">
        <v>200</v>
      </c>
      <c r="B84" s="66" t="s">
        <v>201</v>
      </c>
      <c r="C84" s="61">
        <v>156.50000000000003</v>
      </c>
      <c r="D84" s="150">
        <f t="shared" si="8"/>
        <v>125.20000000000003</v>
      </c>
      <c r="E84" s="180">
        <v>0.2</v>
      </c>
    </row>
    <row r="85" spans="1:5" ht="30">
      <c r="A85" s="59" t="s">
        <v>202</v>
      </c>
      <c r="B85" s="66" t="s">
        <v>203</v>
      </c>
      <c r="C85" s="61">
        <v>184</v>
      </c>
      <c r="D85" s="150">
        <f t="shared" si="8"/>
        <v>147.20000000000002</v>
      </c>
      <c r="E85" s="180">
        <v>0.2</v>
      </c>
    </row>
    <row r="86" spans="1:5">
      <c r="A86" s="59" t="s">
        <v>204</v>
      </c>
      <c r="B86" s="66" t="s">
        <v>205</v>
      </c>
      <c r="C86" s="61">
        <v>126</v>
      </c>
      <c r="D86" s="150">
        <f t="shared" si="8"/>
        <v>100.80000000000001</v>
      </c>
      <c r="E86" s="180">
        <v>0.2</v>
      </c>
    </row>
    <row r="87" spans="1:5" ht="30">
      <c r="A87" s="59" t="s">
        <v>206</v>
      </c>
      <c r="B87" s="66" t="s">
        <v>207</v>
      </c>
      <c r="C87" s="61">
        <v>420</v>
      </c>
      <c r="D87" s="150">
        <f t="shared" si="8"/>
        <v>336</v>
      </c>
      <c r="E87" s="180">
        <v>0.2</v>
      </c>
    </row>
    <row r="88" spans="1:5" ht="30">
      <c r="A88" s="59" t="s">
        <v>208</v>
      </c>
      <c r="B88" s="66" t="s">
        <v>209</v>
      </c>
      <c r="C88" s="61">
        <v>368</v>
      </c>
      <c r="D88" s="150">
        <f t="shared" si="8"/>
        <v>294.40000000000003</v>
      </c>
      <c r="E88" s="180">
        <v>0.2</v>
      </c>
    </row>
    <row r="89" spans="1:5" ht="30">
      <c r="A89" s="206" t="s">
        <v>212</v>
      </c>
      <c r="B89" s="207"/>
      <c r="C89" s="51" t="s">
        <v>339</v>
      </c>
      <c r="D89" s="164" t="s">
        <v>570</v>
      </c>
      <c r="E89" s="164" t="s">
        <v>571</v>
      </c>
    </row>
    <row r="90" spans="1:5" ht="90">
      <c r="A90" s="68" t="s">
        <v>213</v>
      </c>
      <c r="B90" s="60" t="s">
        <v>217</v>
      </c>
      <c r="C90" s="61">
        <v>850</v>
      </c>
      <c r="D90" s="150">
        <f>C90*0.8</f>
        <v>680</v>
      </c>
      <c r="E90" s="180">
        <v>0.2</v>
      </c>
    </row>
    <row r="91" spans="1:5" ht="90">
      <c r="A91" s="59" t="s">
        <v>214</v>
      </c>
      <c r="B91" s="60" t="s">
        <v>218</v>
      </c>
      <c r="C91" s="61">
        <v>550</v>
      </c>
      <c r="D91" s="150">
        <f t="shared" ref="D91:D93" si="9">C91*0.8</f>
        <v>440</v>
      </c>
      <c r="E91" s="180">
        <v>0.2</v>
      </c>
    </row>
    <row r="92" spans="1:5" ht="68.25" customHeight="1">
      <c r="A92" s="68" t="s">
        <v>215</v>
      </c>
      <c r="B92" s="60" t="s">
        <v>219</v>
      </c>
      <c r="C92" s="61">
        <v>525</v>
      </c>
      <c r="D92" s="150">
        <f t="shared" si="9"/>
        <v>420</v>
      </c>
      <c r="E92" s="180">
        <v>0.2</v>
      </c>
    </row>
    <row r="93" spans="1:5" ht="60">
      <c r="A93" s="68" t="s">
        <v>216</v>
      </c>
      <c r="B93" s="60" t="s">
        <v>220</v>
      </c>
      <c r="C93" s="61">
        <v>368</v>
      </c>
      <c r="D93" s="150">
        <f t="shared" si="9"/>
        <v>294.40000000000003</v>
      </c>
      <c r="E93" s="180">
        <v>0.2</v>
      </c>
    </row>
    <row r="94" spans="1:5" ht="30">
      <c r="A94" s="206" t="s">
        <v>221</v>
      </c>
      <c r="B94" s="207"/>
      <c r="C94" s="51" t="s">
        <v>339</v>
      </c>
      <c r="D94" s="164" t="s">
        <v>570</v>
      </c>
      <c r="E94" s="164" t="s">
        <v>571</v>
      </c>
    </row>
    <row r="95" spans="1:5">
      <c r="A95" s="95" t="s">
        <v>222</v>
      </c>
      <c r="B95" s="96" t="s">
        <v>223</v>
      </c>
      <c r="C95" s="61">
        <v>158.5</v>
      </c>
      <c r="D95" s="150">
        <f>C95*0.8</f>
        <v>126.80000000000001</v>
      </c>
      <c r="E95" s="180">
        <v>0.2</v>
      </c>
    </row>
    <row r="96" spans="1:5">
      <c r="A96" s="97" t="s">
        <v>224</v>
      </c>
      <c r="B96" s="96" t="s">
        <v>225</v>
      </c>
      <c r="C96" s="61">
        <v>262.5</v>
      </c>
      <c r="D96" s="150">
        <f t="shared" ref="D96:D98" si="10">C96*0.8</f>
        <v>210</v>
      </c>
      <c r="E96" s="180">
        <v>0.2</v>
      </c>
    </row>
    <row r="97" spans="1:5" ht="165">
      <c r="A97" s="98" t="s">
        <v>226</v>
      </c>
      <c r="B97" s="96" t="s">
        <v>228</v>
      </c>
      <c r="C97" s="99">
        <v>208</v>
      </c>
      <c r="D97" s="150">
        <f t="shared" si="10"/>
        <v>166.4</v>
      </c>
      <c r="E97" s="180">
        <v>0.2</v>
      </c>
    </row>
    <row r="98" spans="1:5" ht="165">
      <c r="A98" s="98" t="s">
        <v>227</v>
      </c>
      <c r="B98" s="96" t="s">
        <v>229</v>
      </c>
      <c r="C98" s="99">
        <v>500</v>
      </c>
      <c r="D98" s="150">
        <f t="shared" si="10"/>
        <v>400</v>
      </c>
      <c r="E98" s="180">
        <v>0.2</v>
      </c>
    </row>
    <row r="99" spans="1:5" ht="30">
      <c r="A99" s="206" t="s">
        <v>230</v>
      </c>
      <c r="B99" s="207"/>
      <c r="C99" s="51" t="s">
        <v>339</v>
      </c>
      <c r="D99" s="164" t="s">
        <v>570</v>
      </c>
      <c r="E99" s="164" t="s">
        <v>571</v>
      </c>
    </row>
    <row r="100" spans="1:5" ht="30">
      <c r="A100" s="59" t="s">
        <v>231</v>
      </c>
      <c r="B100" s="60" t="s">
        <v>241</v>
      </c>
      <c r="C100" s="69">
        <v>120</v>
      </c>
      <c r="D100" s="150">
        <f>C100*0.8</f>
        <v>96</v>
      </c>
      <c r="E100" s="180">
        <v>0.2</v>
      </c>
    </row>
    <row r="101" spans="1:5" ht="30">
      <c r="A101" s="59" t="s">
        <v>232</v>
      </c>
      <c r="B101" s="60" t="s">
        <v>233</v>
      </c>
      <c r="C101" s="61">
        <v>37.5</v>
      </c>
      <c r="D101" s="150">
        <f t="shared" ref="D101:D106" si="11">C101*0.8</f>
        <v>30</v>
      </c>
      <c r="E101" s="180">
        <v>0.2</v>
      </c>
    </row>
    <row r="102" spans="1:5" ht="30">
      <c r="A102" s="68" t="s">
        <v>234</v>
      </c>
      <c r="B102" s="101" t="s">
        <v>242</v>
      </c>
      <c r="C102" s="61">
        <v>75</v>
      </c>
      <c r="D102" s="150">
        <f t="shared" si="11"/>
        <v>60</v>
      </c>
      <c r="E102" s="180">
        <v>0.2</v>
      </c>
    </row>
    <row r="103" spans="1:5" ht="30">
      <c r="A103" s="68" t="s">
        <v>235</v>
      </c>
      <c r="B103" s="101" t="s">
        <v>243</v>
      </c>
      <c r="C103" s="61">
        <v>75</v>
      </c>
      <c r="D103" s="150">
        <f t="shared" si="11"/>
        <v>60</v>
      </c>
      <c r="E103" s="180">
        <v>0.2</v>
      </c>
    </row>
    <row r="104" spans="1:5" ht="255">
      <c r="A104" s="68" t="s">
        <v>236</v>
      </c>
      <c r="B104" s="60" t="s">
        <v>244</v>
      </c>
      <c r="C104" s="61">
        <v>132</v>
      </c>
      <c r="D104" s="150">
        <f>C104*0.8</f>
        <v>105.60000000000001</v>
      </c>
      <c r="E104" s="180">
        <v>0.2</v>
      </c>
    </row>
    <row r="105" spans="1:5" ht="30">
      <c r="A105" s="68" t="s">
        <v>237</v>
      </c>
      <c r="B105" s="60" t="s">
        <v>238</v>
      </c>
      <c r="C105" s="61">
        <v>27</v>
      </c>
      <c r="D105" s="150">
        <f t="shared" si="11"/>
        <v>21.6</v>
      </c>
      <c r="E105" s="180">
        <v>0.2</v>
      </c>
    </row>
    <row r="106" spans="1:5" ht="30">
      <c r="A106" s="68" t="s">
        <v>239</v>
      </c>
      <c r="B106" s="60" t="s">
        <v>240</v>
      </c>
      <c r="C106" s="61">
        <v>27</v>
      </c>
      <c r="D106" s="150">
        <f t="shared" si="11"/>
        <v>21.6</v>
      </c>
      <c r="E106" s="180">
        <v>0.2</v>
      </c>
    </row>
    <row r="107" spans="1:5" ht="77.25" customHeight="1">
      <c r="A107" s="45"/>
      <c r="B107" s="86"/>
      <c r="C107" s="87"/>
      <c r="D107" s="150"/>
      <c r="E107" s="87"/>
    </row>
    <row r="108" spans="1:5" s="14" customFormat="1">
      <c r="A108" s="221" t="s">
        <v>332</v>
      </c>
      <c r="B108" s="221"/>
      <c r="C108" s="221"/>
      <c r="D108" s="221"/>
      <c r="E108" s="218"/>
    </row>
    <row r="109" spans="1:5" s="14" customFormat="1" ht="289.5" customHeight="1">
      <c r="A109" s="216" t="s">
        <v>359</v>
      </c>
      <c r="B109" s="216"/>
      <c r="C109" s="216"/>
      <c r="D109" s="216"/>
      <c r="E109" s="216"/>
    </row>
    <row r="110" spans="1:5" s="14" customFormat="1">
      <c r="A110" s="217" t="s">
        <v>333</v>
      </c>
      <c r="B110" s="217"/>
      <c r="C110" s="217"/>
      <c r="D110" s="217"/>
      <c r="E110" s="218"/>
    </row>
    <row r="111" spans="1:5" s="14" customFormat="1" ht="108.95" customHeight="1">
      <c r="A111" s="219" t="s">
        <v>334</v>
      </c>
      <c r="B111" s="220"/>
      <c r="C111" s="220"/>
      <c r="D111" s="220"/>
      <c r="E111" s="218"/>
    </row>
  </sheetData>
  <mergeCells count="27">
    <mergeCell ref="A111:E111"/>
    <mergeCell ref="A16:E16"/>
    <mergeCell ref="A108:E108"/>
    <mergeCell ref="A109:E109"/>
    <mergeCell ref="A110:E110"/>
    <mergeCell ref="A19:B19"/>
    <mergeCell ref="A28:B28"/>
    <mergeCell ref="A29:E29"/>
    <mergeCell ref="A20:E20"/>
    <mergeCell ref="A22:E22"/>
    <mergeCell ref="B23:E23"/>
    <mergeCell ref="B24:E24"/>
    <mergeCell ref="A1:E1"/>
    <mergeCell ref="A74:B74"/>
    <mergeCell ref="A89:B89"/>
    <mergeCell ref="A94:B94"/>
    <mergeCell ref="A99:B99"/>
    <mergeCell ref="A34:E34"/>
    <mergeCell ref="A41:B41"/>
    <mergeCell ref="A55:B55"/>
    <mergeCell ref="A65:B65"/>
    <mergeCell ref="A71:B71"/>
    <mergeCell ref="A30:E30"/>
    <mergeCell ref="A7:E7"/>
    <mergeCell ref="A11:E11"/>
    <mergeCell ref="A6:B6"/>
    <mergeCell ref="A15:B15"/>
  </mergeCells>
  <conditionalFormatting sqref="A108:E111">
    <cfRule type="containsText" dxfId="1" priority="1" operator="containsText" text="ERROR: SEE MASTER LIST">
      <formula>NOT(ISERROR(SEARCH("ERROR: SEE MASTER LIST",A108)))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54"/>
  <sheetViews>
    <sheetView view="pageBreakPreview" zoomScaleNormal="100" zoomScaleSheetLayoutView="100" workbookViewId="0">
      <selection activeCell="A2" sqref="A1:F1048576"/>
    </sheetView>
  </sheetViews>
  <sheetFormatPr defaultColWidth="9.140625" defaultRowHeight="15"/>
  <cols>
    <col min="1" max="1" width="17.28515625" style="43" customWidth="1"/>
    <col min="2" max="2" width="51" style="7" customWidth="1"/>
    <col min="3" max="3" width="11.42578125" style="7" customWidth="1"/>
    <col min="4" max="4" width="15.28515625" style="7" customWidth="1"/>
    <col min="5" max="5" width="10.42578125" style="9" customWidth="1"/>
    <col min="6" max="6" width="9.140625" style="43" customWidth="1"/>
    <col min="7" max="16384" width="9.140625" style="43"/>
  </cols>
  <sheetData>
    <row r="1" spans="1:5" s="146" customFormat="1" ht="18.75" customHeight="1">
      <c r="A1" s="204" t="s">
        <v>552</v>
      </c>
      <c r="B1" s="205"/>
      <c r="C1" s="205"/>
      <c r="D1" s="205"/>
      <c r="E1" s="205"/>
    </row>
    <row r="2" spans="1:5" ht="135.75" customHeight="1"/>
    <row r="3" spans="1:5" ht="325.5" customHeight="1"/>
    <row r="5" spans="1:5" ht="141.6" customHeight="1"/>
    <row r="6" spans="1:5" ht="29.45" customHeight="1"/>
    <row r="7" spans="1:5" ht="30">
      <c r="A7" s="222" t="s">
        <v>0</v>
      </c>
      <c r="B7" s="223"/>
      <c r="C7" s="51" t="s">
        <v>339</v>
      </c>
      <c r="D7" s="164" t="s">
        <v>570</v>
      </c>
      <c r="E7" s="164" t="s">
        <v>571</v>
      </c>
    </row>
    <row r="8" spans="1:5">
      <c r="A8" s="136" t="s">
        <v>472</v>
      </c>
      <c r="B8" s="137" t="s">
        <v>563</v>
      </c>
      <c r="C8" s="138">
        <v>2150</v>
      </c>
      <c r="D8" s="181">
        <f>C8*0.8</f>
        <v>1720</v>
      </c>
      <c r="E8" s="183">
        <v>0.2</v>
      </c>
    </row>
    <row r="9" spans="1:5">
      <c r="A9" s="136" t="s">
        <v>473</v>
      </c>
      <c r="B9" s="137" t="s">
        <v>564</v>
      </c>
      <c r="C9" s="138">
        <v>2150</v>
      </c>
      <c r="D9" s="181">
        <f t="shared" ref="D9:D11" si="0">C9*0.8</f>
        <v>1720</v>
      </c>
      <c r="E9" s="183">
        <v>0.2</v>
      </c>
    </row>
    <row r="10" spans="1:5">
      <c r="A10" s="136" t="s">
        <v>474</v>
      </c>
      <c r="B10" s="137" t="s">
        <v>565</v>
      </c>
      <c r="C10" s="138">
        <v>2150</v>
      </c>
      <c r="D10" s="181">
        <f t="shared" si="0"/>
        <v>1720</v>
      </c>
      <c r="E10" s="183">
        <v>0.2</v>
      </c>
    </row>
    <row r="11" spans="1:5">
      <c r="A11" s="136" t="s">
        <v>475</v>
      </c>
      <c r="B11" s="137" t="s">
        <v>566</v>
      </c>
      <c r="C11" s="138">
        <v>2150</v>
      </c>
      <c r="D11" s="181">
        <f t="shared" si="0"/>
        <v>1720</v>
      </c>
      <c r="E11" s="183">
        <v>0.2</v>
      </c>
    </row>
    <row r="12" spans="1:5" ht="30">
      <c r="A12" s="222" t="s">
        <v>476</v>
      </c>
      <c r="B12" s="223"/>
      <c r="C12" s="51" t="s">
        <v>339</v>
      </c>
      <c r="D12" s="164" t="s">
        <v>570</v>
      </c>
      <c r="E12" s="164" t="s">
        <v>571</v>
      </c>
    </row>
    <row r="13" spans="1:5">
      <c r="A13" s="139" t="s">
        <v>274</v>
      </c>
      <c r="B13" s="140" t="s">
        <v>477</v>
      </c>
      <c r="C13" s="141">
        <v>14</v>
      </c>
      <c r="D13" s="182">
        <f>C13*0.8</f>
        <v>11.200000000000001</v>
      </c>
      <c r="E13" s="183">
        <v>0.2</v>
      </c>
    </row>
    <row r="14" spans="1:5">
      <c r="A14" s="139" t="s">
        <v>478</v>
      </c>
      <c r="B14" s="140" t="s">
        <v>479</v>
      </c>
      <c r="C14" s="141">
        <v>48</v>
      </c>
      <c r="D14" s="182">
        <f t="shared" ref="D14:D16" si="1">C14*0.8</f>
        <v>38.400000000000006</v>
      </c>
      <c r="E14" s="183">
        <v>0.2</v>
      </c>
    </row>
    <row r="15" spans="1:5">
      <c r="A15" s="139" t="s">
        <v>480</v>
      </c>
      <c r="B15" s="140" t="s">
        <v>481</v>
      </c>
      <c r="C15" s="141">
        <v>173</v>
      </c>
      <c r="D15" s="182">
        <f t="shared" si="1"/>
        <v>138.4</v>
      </c>
      <c r="E15" s="183">
        <v>0.2</v>
      </c>
    </row>
    <row r="16" spans="1:5">
      <c r="A16" s="139" t="s">
        <v>293</v>
      </c>
      <c r="B16" s="140" t="s">
        <v>482</v>
      </c>
      <c r="C16" s="141">
        <v>13.7</v>
      </c>
      <c r="D16" s="182">
        <f t="shared" si="1"/>
        <v>10.96</v>
      </c>
      <c r="E16" s="183">
        <v>0.2</v>
      </c>
    </row>
    <row r="17" spans="1:5" ht="30">
      <c r="A17" s="222" t="s">
        <v>483</v>
      </c>
      <c r="B17" s="223"/>
      <c r="C17" s="51" t="s">
        <v>339</v>
      </c>
      <c r="D17" s="164" t="s">
        <v>570</v>
      </c>
      <c r="E17" s="164" t="s">
        <v>571</v>
      </c>
    </row>
    <row r="18" spans="1:5" ht="45">
      <c r="A18" s="139" t="s">
        <v>484</v>
      </c>
      <c r="B18" s="140" t="s">
        <v>485</v>
      </c>
      <c r="C18" s="141">
        <v>900</v>
      </c>
      <c r="D18" s="182">
        <f>C18*0.8</f>
        <v>720</v>
      </c>
      <c r="E18" s="183">
        <v>0.2</v>
      </c>
    </row>
    <row r="19" spans="1:5">
      <c r="A19" s="139" t="s">
        <v>288</v>
      </c>
      <c r="B19" s="140" t="s">
        <v>486</v>
      </c>
      <c r="C19" s="141">
        <v>34.75</v>
      </c>
      <c r="D19" s="182">
        <f t="shared" ref="D19:D24" si="2">C19*0.8</f>
        <v>27.8</v>
      </c>
      <c r="E19" s="183">
        <v>0.2</v>
      </c>
    </row>
    <row r="20" spans="1:5">
      <c r="A20" s="139" t="s">
        <v>487</v>
      </c>
      <c r="B20" s="140" t="s">
        <v>488</v>
      </c>
      <c r="C20" s="141">
        <v>100</v>
      </c>
      <c r="D20" s="182">
        <f t="shared" si="2"/>
        <v>80</v>
      </c>
      <c r="E20" s="183">
        <v>0.2</v>
      </c>
    </row>
    <row r="21" spans="1:5">
      <c r="A21" s="139" t="s">
        <v>487</v>
      </c>
      <c r="B21" s="140" t="s">
        <v>489</v>
      </c>
      <c r="C21" s="141">
        <v>160</v>
      </c>
      <c r="D21" s="182">
        <f t="shared" si="2"/>
        <v>128</v>
      </c>
      <c r="E21" s="183">
        <v>0.2</v>
      </c>
    </row>
    <row r="22" spans="1:5">
      <c r="A22" s="139" t="s">
        <v>490</v>
      </c>
      <c r="B22" s="140" t="s">
        <v>491</v>
      </c>
      <c r="C22" s="141">
        <v>300</v>
      </c>
      <c r="D22" s="182">
        <f t="shared" si="2"/>
        <v>240</v>
      </c>
      <c r="E22" s="183">
        <v>0.2</v>
      </c>
    </row>
    <row r="23" spans="1:5">
      <c r="A23" s="139" t="s">
        <v>492</v>
      </c>
      <c r="B23" s="140" t="s">
        <v>493</v>
      </c>
      <c r="C23" s="141">
        <v>140</v>
      </c>
      <c r="D23" s="182">
        <f t="shared" si="2"/>
        <v>112</v>
      </c>
      <c r="E23" s="183">
        <v>0.2</v>
      </c>
    </row>
    <row r="24" spans="1:5">
      <c r="A24" s="139" t="s">
        <v>494</v>
      </c>
      <c r="B24" s="140" t="s">
        <v>495</v>
      </c>
      <c r="C24" s="141">
        <v>650</v>
      </c>
      <c r="D24" s="182">
        <f t="shared" si="2"/>
        <v>520</v>
      </c>
      <c r="E24" s="183">
        <v>0.2</v>
      </c>
    </row>
    <row r="25" spans="1:5" ht="30">
      <c r="A25" s="222" t="s">
        <v>496</v>
      </c>
      <c r="B25" s="223"/>
      <c r="C25" s="51" t="s">
        <v>339</v>
      </c>
      <c r="D25" s="164" t="s">
        <v>570</v>
      </c>
      <c r="E25" s="164" t="s">
        <v>571</v>
      </c>
    </row>
    <row r="26" spans="1:5">
      <c r="A26" s="139" t="s">
        <v>497</v>
      </c>
      <c r="B26" s="140" t="s">
        <v>498</v>
      </c>
      <c r="C26" s="141">
        <v>75</v>
      </c>
      <c r="D26" s="182">
        <f>C26*0.8</f>
        <v>60</v>
      </c>
      <c r="E26" s="183">
        <v>0.2</v>
      </c>
    </row>
    <row r="27" spans="1:5">
      <c r="A27" s="139" t="s">
        <v>276</v>
      </c>
      <c r="B27" s="140" t="s">
        <v>499</v>
      </c>
      <c r="C27" s="141">
        <v>75</v>
      </c>
      <c r="D27" s="182">
        <f t="shared" ref="D27:D29" si="3">C27*0.8</f>
        <v>60</v>
      </c>
      <c r="E27" s="183">
        <v>0.2</v>
      </c>
    </row>
    <row r="28" spans="1:5">
      <c r="A28" s="139" t="s">
        <v>279</v>
      </c>
      <c r="B28" s="140" t="s">
        <v>500</v>
      </c>
      <c r="C28" s="141">
        <v>63</v>
      </c>
      <c r="D28" s="182">
        <f t="shared" si="3"/>
        <v>50.400000000000006</v>
      </c>
      <c r="E28" s="183">
        <v>0.2</v>
      </c>
    </row>
    <row r="29" spans="1:5">
      <c r="A29" s="139" t="s">
        <v>278</v>
      </c>
      <c r="B29" s="140" t="s">
        <v>501</v>
      </c>
      <c r="C29" s="141">
        <v>61.25</v>
      </c>
      <c r="D29" s="182">
        <f t="shared" si="3"/>
        <v>49</v>
      </c>
      <c r="E29" s="183">
        <v>0.2</v>
      </c>
    </row>
    <row r="30" spans="1:5" ht="30">
      <c r="A30" s="222" t="s">
        <v>502</v>
      </c>
      <c r="B30" s="223"/>
      <c r="C30" s="51" t="s">
        <v>339</v>
      </c>
      <c r="D30" s="164" t="s">
        <v>570</v>
      </c>
      <c r="E30" s="164" t="s">
        <v>571</v>
      </c>
    </row>
    <row r="31" spans="1:5">
      <c r="A31" s="139"/>
      <c r="B31" s="140" t="s">
        <v>9</v>
      </c>
      <c r="C31" s="141">
        <v>0</v>
      </c>
      <c r="D31" s="182"/>
      <c r="E31" s="141">
        <v>0</v>
      </c>
    </row>
    <row r="32" spans="1:5">
      <c r="A32" s="139"/>
      <c r="B32" s="140" t="s">
        <v>440</v>
      </c>
      <c r="C32" s="141">
        <v>0</v>
      </c>
      <c r="D32" s="182"/>
      <c r="E32" s="141">
        <v>0</v>
      </c>
    </row>
    <row r="33" spans="1:5">
      <c r="A33" s="139"/>
      <c r="B33" s="140" t="s">
        <v>441</v>
      </c>
      <c r="C33" s="141">
        <v>0</v>
      </c>
      <c r="D33" s="182"/>
      <c r="E33" s="141">
        <v>0</v>
      </c>
    </row>
    <row r="34" spans="1:5">
      <c r="A34" s="139"/>
      <c r="B34" s="140" t="s">
        <v>442</v>
      </c>
      <c r="C34" s="141">
        <v>350</v>
      </c>
      <c r="D34" s="182">
        <f>C34*0.8</f>
        <v>280</v>
      </c>
      <c r="E34" s="183">
        <v>0.2</v>
      </c>
    </row>
    <row r="35" spans="1:5">
      <c r="A35" s="139"/>
      <c r="B35" s="140" t="s">
        <v>503</v>
      </c>
      <c r="C35" s="141">
        <v>125</v>
      </c>
      <c r="D35" s="182">
        <f t="shared" ref="D35:D37" si="4">C35*0.8</f>
        <v>100</v>
      </c>
      <c r="E35" s="183">
        <v>0.2</v>
      </c>
    </row>
    <row r="36" spans="1:5">
      <c r="A36" s="139"/>
      <c r="B36" s="140" t="s">
        <v>504</v>
      </c>
      <c r="C36" s="141">
        <v>400</v>
      </c>
      <c r="D36" s="182">
        <f t="shared" si="4"/>
        <v>320</v>
      </c>
      <c r="E36" s="183">
        <v>0.2</v>
      </c>
    </row>
    <row r="37" spans="1:5">
      <c r="A37" s="139"/>
      <c r="B37" s="140" t="s">
        <v>556</v>
      </c>
      <c r="C37" s="141">
        <v>775</v>
      </c>
      <c r="D37" s="182">
        <f t="shared" si="4"/>
        <v>620</v>
      </c>
      <c r="E37" s="183">
        <v>0.2</v>
      </c>
    </row>
    <row r="38" spans="1:5">
      <c r="A38" s="139"/>
      <c r="B38" s="140" t="s">
        <v>505</v>
      </c>
      <c r="C38" s="141">
        <v>0</v>
      </c>
      <c r="D38" s="182"/>
      <c r="E38" s="141">
        <v>0</v>
      </c>
    </row>
    <row r="39" spans="1:5">
      <c r="A39" s="139"/>
      <c r="B39" s="140" t="s">
        <v>506</v>
      </c>
      <c r="C39" s="141">
        <v>300</v>
      </c>
      <c r="D39" s="182">
        <f>C39*0.8</f>
        <v>240</v>
      </c>
      <c r="E39" s="183">
        <v>0.2</v>
      </c>
    </row>
    <row r="40" spans="1:5" s="44" customFormat="1">
      <c r="A40" s="80"/>
      <c r="B40" s="81" t="s">
        <v>550</v>
      </c>
      <c r="C40" s="71">
        <v>600</v>
      </c>
      <c r="D40" s="182">
        <f t="shared" ref="D40:D54" si="5">C40*0.8</f>
        <v>480</v>
      </c>
      <c r="E40" s="183">
        <v>0.2</v>
      </c>
    </row>
    <row r="41" spans="1:5">
      <c r="A41" s="139"/>
      <c r="B41" s="140" t="s">
        <v>507</v>
      </c>
      <c r="C41" s="141">
        <v>0</v>
      </c>
      <c r="D41" s="182">
        <f t="shared" si="5"/>
        <v>0</v>
      </c>
      <c r="E41" s="141">
        <v>0</v>
      </c>
    </row>
    <row r="42" spans="1:5">
      <c r="A42" s="139"/>
      <c r="B42" s="140" t="s">
        <v>508</v>
      </c>
      <c r="C42" s="141">
        <v>475</v>
      </c>
      <c r="D42" s="182">
        <f t="shared" si="5"/>
        <v>380</v>
      </c>
      <c r="E42" s="183">
        <v>0.2</v>
      </c>
    </row>
    <row r="43" spans="1:5">
      <c r="A43" s="139"/>
      <c r="B43" s="140" t="s">
        <v>509</v>
      </c>
      <c r="C43" s="141">
        <v>0</v>
      </c>
      <c r="D43" s="182">
        <f t="shared" si="5"/>
        <v>0</v>
      </c>
      <c r="E43" s="141">
        <v>0</v>
      </c>
    </row>
    <row r="44" spans="1:5">
      <c r="A44" s="139"/>
      <c r="B44" s="140" t="s">
        <v>510</v>
      </c>
      <c r="C44" s="141">
        <v>0</v>
      </c>
      <c r="D44" s="182">
        <f t="shared" si="5"/>
        <v>0</v>
      </c>
      <c r="E44" s="141">
        <v>0</v>
      </c>
    </row>
    <row r="45" spans="1:5">
      <c r="A45" s="139"/>
      <c r="B45" s="140" t="s">
        <v>511</v>
      </c>
      <c r="C45" s="141">
        <v>0</v>
      </c>
      <c r="D45" s="182">
        <f t="shared" si="5"/>
        <v>0</v>
      </c>
      <c r="E45" s="141">
        <v>0</v>
      </c>
    </row>
    <row r="46" spans="1:5">
      <c r="A46" s="139"/>
      <c r="B46" s="140" t="s">
        <v>512</v>
      </c>
      <c r="C46" s="141">
        <v>50</v>
      </c>
      <c r="D46" s="182">
        <f t="shared" si="5"/>
        <v>40</v>
      </c>
      <c r="E46" s="183">
        <v>0.2</v>
      </c>
    </row>
    <row r="47" spans="1:5">
      <c r="A47" s="139"/>
      <c r="B47" s="140" t="s">
        <v>513</v>
      </c>
      <c r="C47" s="141">
        <v>140</v>
      </c>
      <c r="D47" s="182">
        <f t="shared" si="5"/>
        <v>112</v>
      </c>
      <c r="E47" s="183">
        <v>0.2</v>
      </c>
    </row>
    <row r="48" spans="1:5">
      <c r="A48" s="139"/>
      <c r="B48" s="140" t="s">
        <v>449</v>
      </c>
      <c r="C48" s="141">
        <v>200</v>
      </c>
      <c r="D48" s="182">
        <f t="shared" si="5"/>
        <v>160</v>
      </c>
      <c r="E48" s="183">
        <v>0.2</v>
      </c>
    </row>
    <row r="49" spans="1:5" s="44" customFormat="1">
      <c r="A49" s="70"/>
      <c r="B49" s="53" t="s">
        <v>544</v>
      </c>
      <c r="C49" s="76">
        <v>100</v>
      </c>
      <c r="D49" s="182">
        <f t="shared" si="5"/>
        <v>80</v>
      </c>
      <c r="E49" s="183">
        <v>0.2</v>
      </c>
    </row>
    <row r="50" spans="1:5">
      <c r="A50" s="139"/>
      <c r="B50" s="140" t="s">
        <v>514</v>
      </c>
      <c r="C50" s="141">
        <v>750</v>
      </c>
      <c r="D50" s="182">
        <f t="shared" si="5"/>
        <v>600</v>
      </c>
      <c r="E50" s="183">
        <v>0.2</v>
      </c>
    </row>
    <row r="51" spans="1:5">
      <c r="A51" s="139"/>
      <c r="B51" s="140" t="s">
        <v>515</v>
      </c>
      <c r="C51" s="141">
        <v>100</v>
      </c>
      <c r="D51" s="182">
        <f t="shared" si="5"/>
        <v>80</v>
      </c>
      <c r="E51" s="183">
        <v>0.2</v>
      </c>
    </row>
    <row r="52" spans="1:5">
      <c r="A52" s="139"/>
      <c r="B52" s="140" t="s">
        <v>32</v>
      </c>
      <c r="C52" s="141">
        <v>200</v>
      </c>
      <c r="D52" s="182">
        <f t="shared" si="5"/>
        <v>160</v>
      </c>
      <c r="E52" s="183">
        <v>0.2</v>
      </c>
    </row>
    <row r="53" spans="1:5">
      <c r="A53" s="139"/>
      <c r="B53" s="140" t="s">
        <v>29</v>
      </c>
      <c r="C53" s="141">
        <v>100</v>
      </c>
      <c r="D53" s="182">
        <f t="shared" si="5"/>
        <v>80</v>
      </c>
      <c r="E53" s="183">
        <v>0.2</v>
      </c>
    </row>
    <row r="54" spans="1:5" ht="27.75">
      <c r="A54" s="139"/>
      <c r="B54" s="140" t="s">
        <v>530</v>
      </c>
      <c r="C54" s="141">
        <v>42</v>
      </c>
      <c r="D54" s="182">
        <f t="shared" si="5"/>
        <v>33.6</v>
      </c>
      <c r="E54" s="183">
        <v>0.2</v>
      </c>
    </row>
  </sheetData>
  <mergeCells count="6">
    <mergeCell ref="A30:B30"/>
    <mergeCell ref="A1:E1"/>
    <mergeCell ref="A7:B7"/>
    <mergeCell ref="A12:B12"/>
    <mergeCell ref="A17:B17"/>
    <mergeCell ref="A25:B25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54"/>
  <sheetViews>
    <sheetView view="pageBreakPreview" zoomScaleNormal="100" zoomScaleSheetLayoutView="100" workbookViewId="0">
      <selection activeCell="I3" sqref="I3"/>
    </sheetView>
  </sheetViews>
  <sheetFormatPr defaultColWidth="9.140625" defaultRowHeight="15"/>
  <cols>
    <col min="1" max="1" width="12.85546875" style="43" customWidth="1"/>
    <col min="2" max="2" width="56.28515625" style="7" customWidth="1"/>
    <col min="3" max="3" width="9.7109375" style="7" customWidth="1"/>
    <col min="4" max="4" width="15" style="9" customWidth="1"/>
    <col min="5" max="5" width="9.140625" style="43" customWidth="1"/>
    <col min="6" max="16384" width="9.140625" style="43"/>
  </cols>
  <sheetData>
    <row r="1" spans="1:5" s="146" customFormat="1" ht="18.75" customHeight="1">
      <c r="A1" s="204" t="s">
        <v>552</v>
      </c>
      <c r="B1" s="205"/>
      <c r="C1" s="205"/>
      <c r="D1" s="205"/>
    </row>
    <row r="2" spans="1:5" ht="135.75" customHeight="1"/>
    <row r="3" spans="1:5" ht="325.5" customHeight="1"/>
    <row r="5" spans="1:5" ht="160.9" customHeight="1"/>
    <row r="6" spans="1:5" ht="11.45" customHeight="1"/>
    <row r="7" spans="1:5" ht="30">
      <c r="A7" s="222" t="s">
        <v>0</v>
      </c>
      <c r="B7" s="223"/>
      <c r="C7" s="51" t="s">
        <v>339</v>
      </c>
      <c r="D7" s="184" t="s">
        <v>570</v>
      </c>
      <c r="E7" s="164" t="s">
        <v>571</v>
      </c>
    </row>
    <row r="8" spans="1:5">
      <c r="A8" s="136" t="s">
        <v>517</v>
      </c>
      <c r="B8" s="137" t="s">
        <v>559</v>
      </c>
      <c r="C8" s="54">
        <v>2150</v>
      </c>
      <c r="D8" s="138">
        <f>C8*0.8</f>
        <v>1720</v>
      </c>
      <c r="E8" s="186">
        <v>0.2</v>
      </c>
    </row>
    <row r="9" spans="1:5">
      <c r="A9" s="136" t="s">
        <v>518</v>
      </c>
      <c r="B9" s="137" t="s">
        <v>560</v>
      </c>
      <c r="C9" s="54">
        <v>2150</v>
      </c>
      <c r="D9" s="138">
        <f t="shared" ref="D9:D11" si="0">C9*0.8</f>
        <v>1720</v>
      </c>
      <c r="E9" s="186">
        <v>0.2</v>
      </c>
    </row>
    <row r="10" spans="1:5">
      <c r="A10" s="136" t="s">
        <v>519</v>
      </c>
      <c r="B10" s="137" t="s">
        <v>561</v>
      </c>
      <c r="C10" s="54">
        <v>2150</v>
      </c>
      <c r="D10" s="138">
        <f t="shared" si="0"/>
        <v>1720</v>
      </c>
      <c r="E10" s="186">
        <v>0.2</v>
      </c>
    </row>
    <row r="11" spans="1:5">
      <c r="A11" s="136" t="s">
        <v>520</v>
      </c>
      <c r="B11" s="137" t="s">
        <v>562</v>
      </c>
      <c r="C11" s="54">
        <v>2150</v>
      </c>
      <c r="D11" s="138">
        <f t="shared" si="0"/>
        <v>1720</v>
      </c>
      <c r="E11" s="186">
        <v>0.2</v>
      </c>
    </row>
    <row r="12" spans="1:5" ht="30">
      <c r="A12" s="222" t="s">
        <v>476</v>
      </c>
      <c r="B12" s="223"/>
      <c r="C12" s="51" t="s">
        <v>339</v>
      </c>
      <c r="D12" s="184" t="s">
        <v>570</v>
      </c>
      <c r="E12" s="164" t="s">
        <v>571</v>
      </c>
    </row>
    <row r="13" spans="1:5">
      <c r="A13" s="139" t="s">
        <v>274</v>
      </c>
      <c r="B13" s="140" t="s">
        <v>477</v>
      </c>
      <c r="C13" s="54">
        <v>14</v>
      </c>
      <c r="D13" s="141">
        <f>C13*0.8</f>
        <v>11.200000000000001</v>
      </c>
      <c r="E13" s="186">
        <v>0.2</v>
      </c>
    </row>
    <row r="14" spans="1:5">
      <c r="A14" s="139" t="s">
        <v>478</v>
      </c>
      <c r="B14" s="140" t="s">
        <v>479</v>
      </c>
      <c r="C14" s="54">
        <v>48</v>
      </c>
      <c r="D14" s="141">
        <f t="shared" ref="D14:D16" si="1">C14*0.8</f>
        <v>38.400000000000006</v>
      </c>
      <c r="E14" s="186">
        <v>0.2</v>
      </c>
    </row>
    <row r="15" spans="1:5">
      <c r="A15" s="139" t="s">
        <v>480</v>
      </c>
      <c r="B15" s="140" t="s">
        <v>481</v>
      </c>
      <c r="C15" s="54">
        <v>173</v>
      </c>
      <c r="D15" s="141">
        <f t="shared" si="1"/>
        <v>138.4</v>
      </c>
      <c r="E15" s="186">
        <v>0.2</v>
      </c>
    </row>
    <row r="16" spans="1:5">
      <c r="A16" s="139" t="s">
        <v>293</v>
      </c>
      <c r="B16" s="140" t="s">
        <v>482</v>
      </c>
      <c r="C16" s="54">
        <v>13.7</v>
      </c>
      <c r="D16" s="141">
        <f t="shared" si="1"/>
        <v>10.96</v>
      </c>
      <c r="E16" s="186">
        <v>0.2</v>
      </c>
    </row>
    <row r="17" spans="1:5" ht="30">
      <c r="A17" s="222" t="s">
        <v>483</v>
      </c>
      <c r="B17" s="223"/>
      <c r="C17" s="51" t="s">
        <v>339</v>
      </c>
      <c r="D17" s="184" t="s">
        <v>570</v>
      </c>
      <c r="E17" s="164" t="s">
        <v>571</v>
      </c>
    </row>
    <row r="18" spans="1:5">
      <c r="A18" s="59" t="s">
        <v>521</v>
      </c>
      <c r="B18" s="60" t="s">
        <v>522</v>
      </c>
      <c r="C18" s="54">
        <v>180</v>
      </c>
      <c r="D18" s="185">
        <f>C18*0.8</f>
        <v>144</v>
      </c>
      <c r="E18" s="186">
        <v>0.2</v>
      </c>
    </row>
    <row r="19" spans="1:5">
      <c r="A19" s="59" t="s">
        <v>291</v>
      </c>
      <c r="B19" s="60" t="s">
        <v>523</v>
      </c>
      <c r="C19" s="54">
        <v>31.5</v>
      </c>
      <c r="D19" s="185">
        <f t="shared" ref="D19:D27" si="2">C19*0.8</f>
        <v>25.200000000000003</v>
      </c>
      <c r="E19" s="186">
        <v>0.2</v>
      </c>
    </row>
    <row r="20" spans="1:5" s="142" customFormat="1">
      <c r="A20" s="59" t="s">
        <v>288</v>
      </c>
      <c r="B20" s="60" t="s">
        <v>486</v>
      </c>
      <c r="C20" s="54">
        <v>34.75</v>
      </c>
      <c r="D20" s="185">
        <f t="shared" si="2"/>
        <v>27.8</v>
      </c>
      <c r="E20" s="186">
        <v>0.2</v>
      </c>
    </row>
    <row r="21" spans="1:5" s="142" customFormat="1">
      <c r="A21" s="143" t="s">
        <v>531</v>
      </c>
      <c r="B21" s="60" t="s">
        <v>489</v>
      </c>
      <c r="C21" s="144">
        <v>70</v>
      </c>
      <c r="D21" s="185">
        <f t="shared" si="2"/>
        <v>56</v>
      </c>
      <c r="E21" s="186">
        <v>0.2</v>
      </c>
    </row>
    <row r="22" spans="1:5" s="142" customFormat="1">
      <c r="A22" s="143" t="s">
        <v>268</v>
      </c>
      <c r="B22" s="60" t="s">
        <v>532</v>
      </c>
      <c r="C22" s="144">
        <v>80</v>
      </c>
      <c r="D22" s="185">
        <f t="shared" si="2"/>
        <v>64</v>
      </c>
      <c r="E22" s="186">
        <v>0.2</v>
      </c>
    </row>
    <row r="23" spans="1:5" s="142" customFormat="1">
      <c r="A23" s="148">
        <v>597535777050</v>
      </c>
      <c r="B23" s="149" t="s">
        <v>535</v>
      </c>
      <c r="C23" s="144">
        <v>300</v>
      </c>
      <c r="D23" s="185">
        <f t="shared" si="2"/>
        <v>240</v>
      </c>
      <c r="E23" s="186">
        <v>0.2</v>
      </c>
    </row>
    <row r="24" spans="1:5" s="142" customFormat="1">
      <c r="A24" s="148">
        <v>597535777100</v>
      </c>
      <c r="B24" s="149" t="s">
        <v>536</v>
      </c>
      <c r="C24" s="144">
        <v>500</v>
      </c>
      <c r="D24" s="185">
        <f t="shared" si="2"/>
        <v>400</v>
      </c>
      <c r="E24" s="186">
        <v>0.2</v>
      </c>
    </row>
    <row r="25" spans="1:5">
      <c r="A25" s="59" t="s">
        <v>270</v>
      </c>
      <c r="B25" s="60" t="s">
        <v>524</v>
      </c>
      <c r="C25" s="54">
        <v>52.5</v>
      </c>
      <c r="D25" s="185">
        <f t="shared" si="2"/>
        <v>42</v>
      </c>
      <c r="E25" s="186">
        <v>0.2</v>
      </c>
    </row>
    <row r="26" spans="1:5">
      <c r="A26" s="59" t="s">
        <v>272</v>
      </c>
      <c r="B26" s="60" t="s">
        <v>525</v>
      </c>
      <c r="C26" s="54">
        <v>42.01</v>
      </c>
      <c r="D26" s="185">
        <f t="shared" si="2"/>
        <v>33.607999999999997</v>
      </c>
      <c r="E26" s="186">
        <v>0.2</v>
      </c>
    </row>
    <row r="27" spans="1:5">
      <c r="A27" s="59" t="s">
        <v>526</v>
      </c>
      <c r="B27" s="60" t="s">
        <v>527</v>
      </c>
      <c r="C27" s="54">
        <v>86</v>
      </c>
      <c r="D27" s="185">
        <f t="shared" si="2"/>
        <v>68.8</v>
      </c>
      <c r="E27" s="186">
        <v>0.2</v>
      </c>
    </row>
    <row r="28" spans="1:5" ht="30">
      <c r="A28" s="222" t="s">
        <v>496</v>
      </c>
      <c r="B28" s="223"/>
      <c r="C28" s="51" t="s">
        <v>339</v>
      </c>
      <c r="D28" s="184" t="s">
        <v>570</v>
      </c>
      <c r="E28" s="164" t="s">
        <v>571</v>
      </c>
    </row>
    <row r="29" spans="1:5">
      <c r="A29" s="139" t="s">
        <v>276</v>
      </c>
      <c r="B29" s="140" t="s">
        <v>499</v>
      </c>
      <c r="C29" s="54">
        <v>75</v>
      </c>
      <c r="D29" s="141">
        <f>C29*0.8</f>
        <v>60</v>
      </c>
      <c r="E29" s="186">
        <v>0.2</v>
      </c>
    </row>
    <row r="30" spans="1:5">
      <c r="A30" s="139" t="s">
        <v>279</v>
      </c>
      <c r="B30" s="140" t="s">
        <v>500</v>
      </c>
      <c r="C30" s="54">
        <v>63</v>
      </c>
      <c r="D30" s="141">
        <f t="shared" ref="D30:D31" si="3">C30*0.8</f>
        <v>50.400000000000006</v>
      </c>
      <c r="E30" s="186">
        <v>0.2</v>
      </c>
    </row>
    <row r="31" spans="1:5">
      <c r="A31" s="139" t="s">
        <v>278</v>
      </c>
      <c r="B31" s="140" t="s">
        <v>501</v>
      </c>
      <c r="C31" s="54">
        <v>61.25</v>
      </c>
      <c r="D31" s="141">
        <f t="shared" si="3"/>
        <v>49</v>
      </c>
      <c r="E31" s="186">
        <v>0.2</v>
      </c>
    </row>
    <row r="32" spans="1:5" ht="30">
      <c r="A32" s="222" t="s">
        <v>502</v>
      </c>
      <c r="B32" s="223"/>
      <c r="C32" s="51" t="s">
        <v>339</v>
      </c>
      <c r="D32" s="184" t="s">
        <v>570</v>
      </c>
      <c r="E32" s="164" t="s">
        <v>571</v>
      </c>
    </row>
    <row r="33" spans="1:5">
      <c r="A33" s="139"/>
      <c r="B33" s="140" t="s">
        <v>9</v>
      </c>
      <c r="C33" s="54">
        <v>0</v>
      </c>
      <c r="D33" s="141">
        <f>C33*0.8</f>
        <v>0</v>
      </c>
      <c r="E33" s="186">
        <v>0.2</v>
      </c>
    </row>
    <row r="34" spans="1:5">
      <c r="A34" s="139"/>
      <c r="B34" s="140" t="s">
        <v>440</v>
      </c>
      <c r="C34" s="54">
        <v>0</v>
      </c>
      <c r="D34" s="141">
        <f t="shared" ref="D34:D54" si="4">C34*0.8</f>
        <v>0</v>
      </c>
      <c r="E34" s="186">
        <v>0.2</v>
      </c>
    </row>
    <row r="35" spans="1:5">
      <c r="A35" s="139"/>
      <c r="B35" s="140" t="s">
        <v>441</v>
      </c>
      <c r="C35" s="54">
        <v>0</v>
      </c>
      <c r="D35" s="141">
        <f t="shared" si="4"/>
        <v>0</v>
      </c>
      <c r="E35" s="186">
        <v>0.2</v>
      </c>
    </row>
    <row r="36" spans="1:5">
      <c r="A36" s="139"/>
      <c r="B36" s="140" t="s">
        <v>442</v>
      </c>
      <c r="C36" s="54">
        <v>0</v>
      </c>
      <c r="D36" s="141">
        <f t="shared" si="4"/>
        <v>0</v>
      </c>
      <c r="E36" s="186">
        <v>0.2</v>
      </c>
    </row>
    <row r="37" spans="1:5">
      <c r="A37" s="139"/>
      <c r="B37" s="140" t="s">
        <v>503</v>
      </c>
      <c r="C37" s="54">
        <v>0</v>
      </c>
      <c r="D37" s="141">
        <f t="shared" si="4"/>
        <v>0</v>
      </c>
      <c r="E37" s="186">
        <v>0.2</v>
      </c>
    </row>
    <row r="38" spans="1:5">
      <c r="A38" s="139"/>
      <c r="B38" s="140" t="s">
        <v>504</v>
      </c>
      <c r="C38" s="162">
        <v>400</v>
      </c>
      <c r="D38" s="141">
        <f t="shared" si="4"/>
        <v>320</v>
      </c>
      <c r="E38" s="186">
        <v>0.2</v>
      </c>
    </row>
    <row r="39" spans="1:5">
      <c r="A39" s="139"/>
      <c r="B39" s="140" t="s">
        <v>556</v>
      </c>
      <c r="C39" s="54">
        <v>775</v>
      </c>
      <c r="D39" s="141">
        <f t="shared" si="4"/>
        <v>620</v>
      </c>
      <c r="E39" s="186">
        <v>0.2</v>
      </c>
    </row>
    <row r="40" spans="1:5">
      <c r="A40" s="139"/>
      <c r="B40" s="140" t="s">
        <v>505</v>
      </c>
      <c r="C40" s="54">
        <v>0</v>
      </c>
      <c r="D40" s="141">
        <f t="shared" si="4"/>
        <v>0</v>
      </c>
      <c r="E40" s="186">
        <v>0.2</v>
      </c>
    </row>
    <row r="41" spans="1:5">
      <c r="A41" s="139"/>
      <c r="B41" s="140" t="s">
        <v>507</v>
      </c>
      <c r="C41" s="54">
        <v>195</v>
      </c>
      <c r="D41" s="141">
        <f t="shared" si="4"/>
        <v>156</v>
      </c>
      <c r="E41" s="186">
        <v>0.2</v>
      </c>
    </row>
    <row r="42" spans="1:5">
      <c r="A42" s="139"/>
      <c r="B42" s="140" t="s">
        <v>528</v>
      </c>
      <c r="C42" s="54">
        <v>750</v>
      </c>
      <c r="D42" s="141">
        <f t="shared" si="4"/>
        <v>600</v>
      </c>
      <c r="E42" s="186">
        <v>0.2</v>
      </c>
    </row>
    <row r="43" spans="1:5">
      <c r="A43" s="139"/>
      <c r="B43" s="140" t="s">
        <v>509</v>
      </c>
      <c r="C43" s="54">
        <v>0</v>
      </c>
      <c r="D43" s="141">
        <f t="shared" si="4"/>
        <v>0</v>
      </c>
      <c r="E43" s="186">
        <v>0.2</v>
      </c>
    </row>
    <row r="44" spans="1:5">
      <c r="A44" s="139"/>
      <c r="B44" s="140" t="s">
        <v>510</v>
      </c>
      <c r="C44" s="54">
        <v>0</v>
      </c>
      <c r="D44" s="141">
        <f t="shared" si="4"/>
        <v>0</v>
      </c>
      <c r="E44" s="186">
        <v>0.2</v>
      </c>
    </row>
    <row r="45" spans="1:5">
      <c r="A45" s="139"/>
      <c r="B45" s="140" t="s">
        <v>511</v>
      </c>
      <c r="C45" s="54">
        <v>0</v>
      </c>
      <c r="D45" s="141">
        <f t="shared" si="4"/>
        <v>0</v>
      </c>
      <c r="E45" s="186">
        <v>0.2</v>
      </c>
    </row>
    <row r="46" spans="1:5">
      <c r="A46" s="139"/>
      <c r="B46" s="140" t="s">
        <v>512</v>
      </c>
      <c r="C46" s="54">
        <v>50</v>
      </c>
      <c r="D46" s="141">
        <f t="shared" si="4"/>
        <v>40</v>
      </c>
      <c r="E46" s="186">
        <v>0.2</v>
      </c>
    </row>
    <row r="47" spans="1:5">
      <c r="A47" s="139"/>
      <c r="B47" s="140" t="s">
        <v>513</v>
      </c>
      <c r="C47" s="54">
        <v>140</v>
      </c>
      <c r="D47" s="141">
        <f t="shared" si="4"/>
        <v>112</v>
      </c>
      <c r="E47" s="186">
        <v>0.2</v>
      </c>
    </row>
    <row r="48" spans="1:5">
      <c r="A48" s="139"/>
      <c r="B48" s="140" t="s">
        <v>529</v>
      </c>
      <c r="C48" s="54">
        <v>200</v>
      </c>
      <c r="D48" s="141">
        <f t="shared" si="4"/>
        <v>160</v>
      </c>
      <c r="E48" s="186">
        <v>0.2</v>
      </c>
    </row>
    <row r="49" spans="1:5" s="44" customFormat="1">
      <c r="A49" s="70"/>
      <c r="B49" s="53" t="s">
        <v>544</v>
      </c>
      <c r="C49" s="150">
        <v>100</v>
      </c>
      <c r="D49" s="141">
        <f t="shared" si="4"/>
        <v>80</v>
      </c>
      <c r="E49" s="186">
        <v>0.2</v>
      </c>
    </row>
    <row r="50" spans="1:5">
      <c r="A50" s="139"/>
      <c r="B50" s="140" t="s">
        <v>514</v>
      </c>
      <c r="C50" s="54">
        <v>750</v>
      </c>
      <c r="D50" s="141">
        <f t="shared" si="4"/>
        <v>600</v>
      </c>
      <c r="E50" s="186">
        <v>0.2</v>
      </c>
    </row>
    <row r="51" spans="1:5">
      <c r="A51" s="139"/>
      <c r="B51" s="140" t="s">
        <v>515</v>
      </c>
      <c r="C51" s="54">
        <v>100</v>
      </c>
      <c r="D51" s="141">
        <f t="shared" si="4"/>
        <v>80</v>
      </c>
      <c r="E51" s="186">
        <v>0.2</v>
      </c>
    </row>
    <row r="52" spans="1:5">
      <c r="A52" s="139"/>
      <c r="B52" s="140" t="s">
        <v>32</v>
      </c>
      <c r="C52" s="54">
        <v>200</v>
      </c>
      <c r="D52" s="141">
        <f t="shared" si="4"/>
        <v>160</v>
      </c>
      <c r="E52" s="186">
        <v>0.2</v>
      </c>
    </row>
    <row r="53" spans="1:5">
      <c r="A53" s="139"/>
      <c r="B53" s="140" t="s">
        <v>29</v>
      </c>
      <c r="C53" s="54">
        <v>100</v>
      </c>
      <c r="D53" s="141">
        <f t="shared" si="4"/>
        <v>80</v>
      </c>
      <c r="E53" s="186">
        <v>0.2</v>
      </c>
    </row>
    <row r="54" spans="1:5" ht="30">
      <c r="A54" s="139"/>
      <c r="B54" s="140" t="s">
        <v>516</v>
      </c>
      <c r="C54" s="54">
        <v>42</v>
      </c>
      <c r="D54" s="141">
        <f t="shared" si="4"/>
        <v>33.6</v>
      </c>
      <c r="E54" s="186">
        <v>0.2</v>
      </c>
    </row>
  </sheetData>
  <mergeCells count="6">
    <mergeCell ref="A32:B32"/>
    <mergeCell ref="A1:D1"/>
    <mergeCell ref="A7:B7"/>
    <mergeCell ref="A12:B12"/>
    <mergeCell ref="A17:B17"/>
    <mergeCell ref="A28:B28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4abde849-b242-4fc6-b654-783022474445">EW2R75RUSK4D-110-2391</_dlc_DocId>
    <_dlc_DocIdUrl xmlns="4abde849-b242-4fc6-b654-783022474445">
      <Url>http://efjportal/marketing/_layouts/DocIdRedir.aspx?ID=EW2R75RUSK4D-110-2391</Url>
      <Description>EW2R75RUSK4D-110-2391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A98C741E6463948855755C41EBCF167" ma:contentTypeVersion="2" ma:contentTypeDescription="Create a new document." ma:contentTypeScope="" ma:versionID="25ae1498c140adf6384827e869e7b4a9">
  <xsd:schema xmlns:xsd="http://www.w3.org/2001/XMLSchema" xmlns:xs="http://www.w3.org/2001/XMLSchema" xmlns:p="http://schemas.microsoft.com/office/2006/metadata/properties" xmlns:ns2="4abde849-b242-4fc6-b654-783022474445" targetNamespace="http://schemas.microsoft.com/office/2006/metadata/properties" ma:root="true" ma:fieldsID="917cac24b9baac1f7a095dadf9aa5680" ns2:_="">
    <xsd:import namespace="4abde849-b242-4fc6-b654-783022474445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bde849-b242-4fc6-b654-78302247444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F23511-19A0-4CB9-9508-A2DDC004D82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80DED0F-D23E-46E9-871E-1C1DF71DEAC0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57090C84-6EB8-4E58-A953-8B54560D8429}">
  <ds:schemaRefs>
    <ds:schemaRef ds:uri="http://www.w3.org/XML/1998/namespace"/>
    <ds:schemaRef ds:uri="http://purl.org/dc/dcmitype/"/>
    <ds:schemaRef ds:uri="http://schemas.microsoft.com/office/2006/documentManagement/types"/>
    <ds:schemaRef ds:uri="4abde849-b242-4fc6-b654-783022474445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4579F63-0B0C-436F-9414-7460BC8549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bde849-b242-4fc6-b654-7830224744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Cover Page</vt:lpstr>
      <vt:lpstr>Table of Contents</vt:lpstr>
      <vt:lpstr>VP6000</vt:lpstr>
      <vt:lpstr>VP900</vt:lpstr>
      <vt:lpstr>VP5000</vt:lpstr>
      <vt:lpstr>TK-5430</vt:lpstr>
      <vt:lpstr>TK-5230-5330</vt:lpstr>
      <vt:lpstr>VM6000</vt:lpstr>
      <vt:lpstr>VM5000</vt:lpstr>
      <vt:lpstr>VM900</vt:lpstr>
      <vt:lpstr>TK-5730-5830-5930</vt:lpstr>
      <vt:lpstr>ATLAS 1200</vt:lpstr>
    </vt:vector>
  </TitlesOfParts>
  <Company>EFJI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Politte-Corn</dc:creator>
  <cp:lastModifiedBy>Alyssa Burkett</cp:lastModifiedBy>
  <cp:lastPrinted>2016-09-19T18:55:49Z</cp:lastPrinted>
  <dcterms:created xsi:type="dcterms:W3CDTF">2015-08-27T22:53:18Z</dcterms:created>
  <dcterms:modified xsi:type="dcterms:W3CDTF">2018-12-21T20:28:38Z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0x010100CA98C741E6463948855755C41EBCF167</vt:lpwstr>
  </property>
  <property fmtid="{D5CDD505-2E9C-101B-9397-08002B2CF9AE}" pid="3" name="_dlc_DocIdItemGuid">
    <vt:lpwstr>f77bc578-038a-42bf-8b9a-d64b32fb1e6d</vt:lpwstr>
  </property>
</Properties>
</file>