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I:\~ Marketing Creative ~\0001_New File System\Price Lists\MS EPL Pricelists\2017\"/>
    </mc:Choice>
  </mc:AlternateContent>
  <bookViews>
    <workbookView xWindow="480" yWindow="360" windowWidth="27795" windowHeight="10635" tabRatio="864"/>
  </bookViews>
  <sheets>
    <sheet name="Cover Page" sheetId="17" r:id="rId1"/>
    <sheet name="Table of Contents" sheetId="19" r:id="rId2"/>
    <sheet name="VP6000" sheetId="27" r:id="rId3"/>
    <sheet name="VP900" sheetId="3" r:id="rId4"/>
    <sheet name="VP600" sheetId="1" r:id="rId5"/>
    <sheet name="VP5000" sheetId="26" r:id="rId6"/>
    <sheet name="VM6000" sheetId="29" r:id="rId7"/>
    <sheet name="VM5000" sheetId="30" r:id="rId8"/>
    <sheet name="VM900" sheetId="24" r:id="rId9"/>
    <sheet name="VM600" sheetId="5" r:id="rId10"/>
    <sheet name="Viking Accessories" sheetId="28" r:id="rId11"/>
    <sheet name="ATLAS" sheetId="22" r:id="rId12"/>
  </sheets>
  <calcPr calcId="152511"/>
</workbook>
</file>

<file path=xl/calcChain.xml><?xml version="1.0" encoding="utf-8"?>
<calcChain xmlns="http://schemas.openxmlformats.org/spreadsheetml/2006/main">
  <c r="D48" i="30" l="1"/>
  <c r="D47" i="30"/>
  <c r="D46" i="30"/>
  <c r="D45" i="30"/>
  <c r="D44" i="30"/>
  <c r="D43" i="30"/>
  <c r="D42" i="30"/>
  <c r="D41" i="30"/>
  <c r="D37" i="30"/>
  <c r="D36" i="30"/>
  <c r="D34" i="30"/>
  <c r="D33" i="30"/>
  <c r="D26" i="30"/>
  <c r="D25" i="30"/>
  <c r="D24" i="30"/>
  <c r="D22" i="30"/>
  <c r="D21" i="30"/>
  <c r="D20" i="30"/>
  <c r="D19" i="30"/>
  <c r="D18" i="30"/>
  <c r="D16" i="30"/>
  <c r="D15" i="30"/>
  <c r="D14" i="30"/>
  <c r="D13" i="30"/>
  <c r="D11" i="30"/>
  <c r="D10" i="30"/>
  <c r="D9" i="30"/>
  <c r="D8" i="30"/>
  <c r="D52" i="29"/>
  <c r="D51" i="29"/>
  <c r="D50" i="29"/>
  <c r="D49" i="29"/>
  <c r="D48" i="29"/>
  <c r="D47" i="29"/>
  <c r="D46" i="29"/>
  <c r="D45" i="29"/>
  <c r="D41" i="29"/>
  <c r="D39" i="29"/>
  <c r="D37" i="29"/>
  <c r="D36" i="29"/>
  <c r="D35" i="29"/>
  <c r="D34" i="29"/>
  <c r="D29" i="29"/>
  <c r="D28" i="29"/>
  <c r="D27" i="29"/>
  <c r="D26" i="29"/>
  <c r="D24" i="29"/>
  <c r="D23" i="29"/>
  <c r="D22" i="29"/>
  <c r="D21" i="29"/>
  <c r="D20" i="29"/>
  <c r="D19" i="29"/>
  <c r="D18" i="29"/>
  <c r="D16" i="29"/>
  <c r="D15" i="29"/>
  <c r="D14" i="29"/>
  <c r="D13" i="29"/>
  <c r="D11" i="29"/>
  <c r="D10" i="29"/>
  <c r="D9" i="29"/>
  <c r="D8" i="29"/>
  <c r="D40" i="30"/>
  <c r="D39" i="30"/>
  <c r="D38" i="30"/>
  <c r="D35" i="30"/>
  <c r="D32" i="30"/>
  <c r="D31" i="30"/>
  <c r="D30" i="30"/>
  <c r="D29" i="30"/>
  <c r="D28" i="30"/>
  <c r="D44" i="29"/>
  <c r="D43" i="29"/>
  <c r="D42" i="29"/>
  <c r="D40" i="29"/>
  <c r="D38" i="29"/>
  <c r="D33" i="29"/>
  <c r="D32" i="29"/>
  <c r="D31" i="29"/>
  <c r="D171" i="28" l="1"/>
  <c r="D164" i="28"/>
  <c r="D163" i="28"/>
  <c r="D161" i="28"/>
  <c r="D160" i="28"/>
  <c r="D159" i="28"/>
  <c r="D158" i="28"/>
  <c r="D157" i="28"/>
  <c r="D156" i="28"/>
  <c r="D155" i="28"/>
  <c r="D154" i="28"/>
  <c r="D153" i="28"/>
  <c r="D152" i="28"/>
  <c r="D151" i="28"/>
  <c r="D150" i="28"/>
  <c r="D149" i="28"/>
  <c r="D148" i="28"/>
  <c r="D147" i="28"/>
  <c r="D146" i="28"/>
  <c r="D145" i="28"/>
  <c r="D144" i="28"/>
  <c r="D143" i="28"/>
  <c r="D142" i="28"/>
  <c r="D141" i="28"/>
  <c r="D140" i="28"/>
  <c r="D139" i="28"/>
  <c r="D138" i="28"/>
  <c r="D137" i="28"/>
  <c r="D136" i="28"/>
  <c r="D135" i="28"/>
  <c r="D134" i="28"/>
  <c r="D133" i="28"/>
  <c r="D132" i="28"/>
  <c r="D130" i="28"/>
  <c r="D127" i="28"/>
  <c r="D126" i="28"/>
  <c r="D125" i="28"/>
  <c r="D124" i="28"/>
  <c r="D123" i="28"/>
  <c r="D121" i="28"/>
  <c r="D120" i="28"/>
  <c r="D119" i="28"/>
  <c r="D118" i="28"/>
  <c r="D117" i="28"/>
  <c r="D116" i="28"/>
  <c r="D114" i="28"/>
  <c r="D113" i="28"/>
  <c r="D109" i="28"/>
  <c r="D108" i="28"/>
  <c r="D107" i="28"/>
  <c r="D106" i="28"/>
  <c r="D105" i="28"/>
  <c r="D104" i="28"/>
  <c r="D103" i="28"/>
  <c r="D102" i="28"/>
  <c r="D100" i="28"/>
  <c r="D99" i="28"/>
  <c r="D97" i="28"/>
  <c r="D96" i="28"/>
  <c r="D95" i="28"/>
  <c r="D94" i="28"/>
  <c r="D93" i="28"/>
  <c r="D92" i="28"/>
  <c r="D91" i="28"/>
  <c r="D90" i="28"/>
  <c r="D89" i="28"/>
  <c r="D88" i="28"/>
  <c r="D87" i="28"/>
  <c r="D85" i="28"/>
  <c r="D84" i="28"/>
  <c r="D83" i="28"/>
  <c r="D82" i="28"/>
  <c r="D81" i="28"/>
  <c r="D80" i="28"/>
  <c r="D78" i="28"/>
  <c r="D77" i="28"/>
  <c r="D76" i="28"/>
  <c r="D75" i="28"/>
  <c r="D74" i="28"/>
  <c r="D73" i="28"/>
  <c r="D72" i="28"/>
  <c r="D71" i="28"/>
  <c r="D70" i="28"/>
  <c r="D68" i="28"/>
  <c r="D67" i="28"/>
  <c r="D66" i="28"/>
  <c r="D65" i="28"/>
  <c r="D64" i="28"/>
  <c r="D63" i="28"/>
  <c r="D61" i="28"/>
  <c r="D60" i="28"/>
  <c r="D59" i="28"/>
  <c r="D58" i="28"/>
  <c r="D57" i="28"/>
  <c r="D55" i="28"/>
  <c r="D54" i="28"/>
  <c r="D53" i="28"/>
  <c r="D52" i="28"/>
  <c r="D51" i="28"/>
  <c r="D50" i="28"/>
  <c r="D49" i="28"/>
  <c r="D48" i="28"/>
  <c r="D47" i="28"/>
  <c r="D46" i="28"/>
  <c r="D45" i="28"/>
  <c r="D44" i="28"/>
  <c r="D43" i="28"/>
  <c r="D42" i="28"/>
  <c r="D41" i="28"/>
  <c r="D40" i="28"/>
  <c r="D39" i="28"/>
  <c r="D38" i="28"/>
  <c r="D36" i="28"/>
  <c r="D34" i="28"/>
  <c r="D33" i="28"/>
  <c r="D32" i="28"/>
  <c r="D31" i="28"/>
  <c r="D30" i="28"/>
  <c r="D29" i="28"/>
  <c r="D28" i="28"/>
  <c r="D27" i="28"/>
  <c r="D24" i="28"/>
  <c r="D23" i="28"/>
  <c r="D22" i="28"/>
  <c r="D21" i="28"/>
  <c r="D19" i="28"/>
  <c r="D18" i="28"/>
  <c r="D17" i="28"/>
  <c r="D16" i="28"/>
  <c r="D15" i="28"/>
  <c r="D14" i="28"/>
  <c r="D13" i="28"/>
  <c r="D11" i="28"/>
  <c r="D10" i="28"/>
  <c r="D9" i="28"/>
  <c r="D8" i="28"/>
  <c r="D6" i="28"/>
  <c r="D5" i="28"/>
  <c r="D4" i="28"/>
  <c r="D28" i="22" l="1"/>
  <c r="D25" i="22"/>
  <c r="D24" i="22"/>
  <c r="D23" i="22"/>
  <c r="D22" i="22"/>
  <c r="D21" i="22"/>
  <c r="D18" i="22"/>
  <c r="D17" i="22"/>
  <c r="D16" i="22"/>
  <c r="D15" i="22"/>
  <c r="D14" i="22"/>
  <c r="D13" i="22"/>
  <c r="D12" i="22"/>
  <c r="D9" i="22"/>
  <c r="D8" i="22"/>
  <c r="D7" i="22"/>
  <c r="D6" i="22"/>
  <c r="D5" i="22"/>
  <c r="D4" i="22"/>
  <c r="D75" i="5"/>
  <c r="D74" i="5"/>
  <c r="D72" i="5"/>
  <c r="D71" i="5"/>
  <c r="D70" i="5"/>
  <c r="D69" i="5"/>
  <c r="D67" i="5"/>
  <c r="D66" i="5"/>
  <c r="D64" i="5"/>
  <c r="D63" i="5"/>
  <c r="D62" i="5"/>
  <c r="D61" i="5"/>
  <c r="D60" i="5"/>
  <c r="D58" i="5"/>
  <c r="D55" i="5"/>
  <c r="D54" i="5"/>
  <c r="D51" i="5"/>
  <c r="D50" i="5"/>
  <c r="D49" i="5"/>
  <c r="D47" i="5"/>
  <c r="D46" i="5"/>
  <c r="D45" i="5"/>
  <c r="D43" i="5"/>
  <c r="D42" i="5"/>
  <c r="D40" i="5"/>
  <c r="D39" i="5"/>
  <c r="D38" i="5"/>
  <c r="D37" i="5"/>
  <c r="D36" i="5"/>
  <c r="D35" i="5"/>
  <c r="D33" i="5"/>
  <c r="D32" i="5"/>
  <c r="D29" i="5"/>
  <c r="D28" i="5"/>
  <c r="D25" i="5"/>
  <c r="D24" i="5"/>
  <c r="D23" i="5"/>
  <c r="D22" i="5"/>
  <c r="D19" i="5"/>
  <c r="D18" i="5"/>
  <c r="D17" i="5"/>
  <c r="D15" i="5"/>
  <c r="D14" i="5"/>
  <c r="D13" i="5"/>
  <c r="D9" i="5"/>
  <c r="D8" i="5"/>
  <c r="D7" i="5"/>
  <c r="D81" i="24"/>
  <c r="D80" i="24"/>
  <c r="D78" i="24"/>
  <c r="D77" i="24"/>
  <c r="D76" i="24"/>
  <c r="D75" i="24"/>
  <c r="D73" i="24"/>
  <c r="D72" i="24"/>
  <c r="D70" i="24"/>
  <c r="D69" i="24"/>
  <c r="D68" i="24"/>
  <c r="D67" i="24"/>
  <c r="D66" i="24"/>
  <c r="D64" i="24"/>
  <c r="D61" i="24"/>
  <c r="D60" i="24"/>
  <c r="D59" i="24"/>
  <c r="D58" i="24"/>
  <c r="D57" i="24"/>
  <c r="D55" i="24"/>
  <c r="D54" i="24"/>
  <c r="D51" i="24"/>
  <c r="D49" i="24"/>
  <c r="D48" i="24"/>
  <c r="D46" i="24"/>
  <c r="D45" i="24"/>
  <c r="D44" i="24"/>
  <c r="D43" i="24"/>
  <c r="D42" i="24"/>
  <c r="D41" i="24"/>
  <c r="D39" i="24"/>
  <c r="D38" i="24"/>
  <c r="D37" i="24"/>
  <c r="D36" i="24"/>
  <c r="D33" i="24"/>
  <c r="D32" i="24"/>
  <c r="D29" i="24"/>
  <c r="D28" i="24"/>
  <c r="D25" i="24"/>
  <c r="D24" i="24"/>
  <c r="D23" i="24"/>
  <c r="D21" i="24"/>
  <c r="D20" i="24"/>
  <c r="D19" i="24"/>
  <c r="D15" i="24"/>
  <c r="D14" i="24"/>
  <c r="D13" i="24"/>
  <c r="D12" i="24"/>
  <c r="D11" i="24"/>
  <c r="D10" i="24"/>
  <c r="D9" i="24"/>
  <c r="D8" i="24"/>
  <c r="D7" i="24"/>
  <c r="D78" i="1"/>
  <c r="D77" i="1"/>
  <c r="D75" i="1"/>
  <c r="D74" i="1"/>
  <c r="D73" i="1"/>
  <c r="D71" i="1"/>
  <c r="D70" i="1"/>
  <c r="D69" i="1"/>
  <c r="D68" i="1"/>
  <c r="D67" i="1"/>
  <c r="D66" i="1"/>
  <c r="D65" i="1"/>
  <c r="D63" i="1"/>
  <c r="D62" i="1"/>
  <c r="D61" i="1"/>
  <c r="D59" i="1"/>
  <c r="D58" i="1"/>
  <c r="D56" i="1"/>
  <c r="D53" i="1"/>
  <c r="D52" i="1"/>
  <c r="D51" i="1"/>
  <c r="D50" i="1"/>
  <c r="D49" i="1"/>
  <c r="D47" i="1"/>
  <c r="D46" i="1"/>
  <c r="D45" i="1"/>
  <c r="D43" i="1"/>
  <c r="D42" i="1"/>
  <c r="D40" i="1"/>
  <c r="D39" i="1"/>
  <c r="D37" i="1"/>
  <c r="D35" i="1"/>
  <c r="D34" i="1"/>
  <c r="D33" i="1"/>
  <c r="D32" i="1"/>
  <c r="D30" i="1"/>
  <c r="D29" i="1"/>
  <c r="D28" i="1"/>
  <c r="D26" i="1"/>
  <c r="D25" i="1"/>
  <c r="D24" i="1"/>
  <c r="D23" i="1"/>
  <c r="D22" i="1"/>
  <c r="D21" i="1"/>
  <c r="D20" i="1"/>
  <c r="D19" i="1"/>
  <c r="D18" i="1"/>
  <c r="D17" i="1"/>
  <c r="D16" i="1"/>
  <c r="D15" i="1"/>
  <c r="D14" i="1"/>
  <c r="D13" i="1"/>
  <c r="D12" i="1"/>
  <c r="D11" i="1"/>
  <c r="D10" i="1"/>
  <c r="D9" i="1"/>
  <c r="D92" i="3"/>
  <c r="D91" i="3"/>
  <c r="D89" i="3"/>
  <c r="D88" i="3"/>
  <c r="D87" i="3"/>
  <c r="D85" i="3"/>
  <c r="D84" i="3"/>
  <c r="D83" i="3"/>
  <c r="D82" i="3"/>
  <c r="D81" i="3"/>
  <c r="D80" i="3"/>
  <c r="D79" i="3"/>
  <c r="D77" i="3"/>
  <c r="D76" i="3"/>
  <c r="D75" i="3"/>
  <c r="D74" i="3"/>
  <c r="D73" i="3"/>
  <c r="D72" i="3"/>
  <c r="D70" i="3"/>
  <c r="D67" i="3"/>
  <c r="D66" i="3"/>
  <c r="D65" i="3"/>
  <c r="D64" i="3"/>
  <c r="D63" i="3"/>
  <c r="D61" i="3"/>
  <c r="D60" i="3"/>
  <c r="D59" i="3"/>
  <c r="D57" i="3"/>
  <c r="D56" i="3"/>
  <c r="D54" i="3"/>
  <c r="D53" i="3"/>
  <c r="D51" i="3"/>
  <c r="D49" i="3"/>
  <c r="D48" i="3"/>
  <c r="D47" i="3"/>
  <c r="D45" i="3"/>
  <c r="D44" i="3"/>
  <c r="D43" i="3"/>
  <c r="D42" i="3"/>
  <c r="D41" i="3"/>
  <c r="D40" i="3"/>
  <c r="D39" i="3"/>
  <c r="D38" i="3"/>
  <c r="D37" i="3"/>
  <c r="D36" i="3"/>
  <c r="D35" i="3"/>
  <c r="D34" i="3"/>
  <c r="D104" i="26"/>
  <c r="D103" i="26"/>
  <c r="D102" i="26"/>
  <c r="D101" i="26"/>
  <c r="D100" i="26"/>
  <c r="D99" i="26"/>
  <c r="D98" i="26"/>
  <c r="D97" i="26"/>
  <c r="D96" i="26"/>
  <c r="D95" i="26"/>
  <c r="D94" i="26"/>
  <c r="D93" i="26"/>
  <c r="D90" i="26"/>
  <c r="D89" i="26"/>
  <c r="D88" i="26"/>
  <c r="D86" i="26"/>
  <c r="D83" i="26"/>
  <c r="D81" i="26"/>
  <c r="D80" i="26"/>
  <c r="D79" i="26"/>
  <c r="D78" i="26"/>
  <c r="D76" i="26"/>
  <c r="D75" i="26"/>
  <c r="D73" i="26"/>
  <c r="D72" i="26"/>
  <c r="D71" i="26"/>
  <c r="D70" i="26"/>
  <c r="D69" i="26"/>
  <c r="D68" i="26"/>
  <c r="D67" i="26"/>
  <c r="D66" i="26"/>
  <c r="D65" i="26"/>
  <c r="D64" i="26"/>
  <c r="D63" i="26"/>
  <c r="D62" i="26"/>
  <c r="D61" i="26"/>
  <c r="D59" i="26"/>
  <c r="D56" i="26"/>
  <c r="D54" i="26"/>
  <c r="D53" i="26"/>
  <c r="D52" i="26"/>
  <c r="D51" i="26"/>
  <c r="D50" i="26"/>
  <c r="D49" i="26"/>
  <c r="D47" i="26"/>
  <c r="D46" i="26"/>
  <c r="D45" i="26"/>
  <c r="D44" i="26"/>
  <c r="D43" i="26"/>
  <c r="D42" i="26"/>
  <c r="D41" i="26"/>
  <c r="D40" i="26"/>
  <c r="D39" i="26"/>
  <c r="D35" i="26"/>
  <c r="D34" i="26"/>
  <c r="D33" i="26"/>
  <c r="D32" i="26"/>
  <c r="D31" i="26"/>
  <c r="D30" i="26"/>
  <c r="D29" i="26"/>
  <c r="D28" i="26"/>
  <c r="D27" i="26"/>
  <c r="D26" i="26"/>
  <c r="D25" i="26"/>
  <c r="D24" i="26"/>
  <c r="D23" i="26"/>
  <c r="D22" i="26"/>
  <c r="D21" i="26"/>
  <c r="D19" i="26"/>
  <c r="D17" i="26"/>
  <c r="D16" i="26"/>
  <c r="D15" i="26"/>
  <c r="D14" i="26"/>
  <c r="D13" i="26"/>
  <c r="D103" i="27"/>
  <c r="D102" i="27"/>
  <c r="D101" i="27"/>
  <c r="D100" i="27"/>
  <c r="D99" i="27"/>
  <c r="D98" i="27"/>
  <c r="D97" i="27"/>
  <c r="D96" i="27"/>
  <c r="D95" i="27"/>
  <c r="D94" i="27"/>
  <c r="D93" i="27"/>
  <c r="D92" i="27"/>
  <c r="D90" i="27"/>
  <c r="D89" i="27"/>
  <c r="D88" i="27"/>
  <c r="D86" i="27"/>
  <c r="D85" i="27"/>
  <c r="D82" i="27"/>
  <c r="D81" i="27"/>
  <c r="D80" i="27"/>
  <c r="D79" i="27"/>
  <c r="D78" i="27"/>
  <c r="D74" i="27"/>
  <c r="D71" i="27"/>
  <c r="D70" i="27"/>
  <c r="D69" i="27"/>
  <c r="D68" i="27"/>
  <c r="D67" i="27"/>
  <c r="D66" i="27"/>
  <c r="D65" i="27"/>
  <c r="D64" i="27"/>
  <c r="D63" i="27"/>
  <c r="D62" i="27"/>
  <c r="D61" i="27"/>
  <c r="D60" i="27"/>
  <c r="D59" i="27"/>
  <c r="D58" i="27"/>
  <c r="D56" i="27"/>
  <c r="D54" i="27"/>
  <c r="D53" i="27"/>
  <c r="D52" i="27"/>
  <c r="D51" i="27"/>
  <c r="D50" i="27"/>
  <c r="D49" i="27"/>
  <c r="D48" i="27"/>
  <c r="D47" i="27"/>
  <c r="D43" i="27"/>
  <c r="D42" i="27"/>
  <c r="D41" i="27"/>
  <c r="D40" i="27"/>
  <c r="D39" i="27"/>
  <c r="D38" i="27"/>
  <c r="D37" i="27"/>
  <c r="D36" i="27"/>
  <c r="D35" i="27"/>
  <c r="D34" i="27"/>
  <c r="D33" i="27"/>
  <c r="D32" i="27"/>
  <c r="D31" i="27"/>
  <c r="D30" i="27"/>
  <c r="D29" i="27"/>
  <c r="D27" i="27"/>
  <c r="D25" i="27"/>
  <c r="D24" i="27"/>
  <c r="D23" i="27"/>
  <c r="D22" i="27"/>
  <c r="D21" i="27"/>
  <c r="D20" i="27"/>
  <c r="D19" i="27"/>
  <c r="D18" i="27"/>
  <c r="D17" i="27"/>
  <c r="D16" i="27"/>
  <c r="D15" i="27"/>
  <c r="D14" i="27"/>
  <c r="D13" i="27"/>
  <c r="D12" i="27"/>
  <c r="D11" i="27"/>
  <c r="D10" i="27"/>
  <c r="C10" i="26" l="1"/>
  <c r="D10" i="26" s="1"/>
  <c r="C11" i="26"/>
  <c r="D11" i="26" s="1"/>
  <c r="C12" i="26"/>
  <c r="D12" i="26" s="1"/>
</calcChain>
</file>

<file path=xl/sharedStrings.xml><?xml version="1.0" encoding="utf-8"?>
<sst xmlns="http://schemas.openxmlformats.org/spreadsheetml/2006/main" count="1274" uniqueCount="659">
  <si>
    <t>700/800 MHz, 762-806 MHz, 2.5W, and 806-870 MHz, 3W, Model 1 (no keypad)</t>
  </si>
  <si>
    <t>700/800 MHz, 762-806 MHz, 2.5W, and 806-870 MHz, 3W, Model 2 (limited keypad)</t>
  </si>
  <si>
    <t>700/800 MHz, 762-806 MHz, 2.5W, and 806-870 MHz, 3W, Model 3  (full keypad)</t>
  </si>
  <si>
    <t>VHF, 136-174 MHz, 5W, Model 1 (no keypad)</t>
  </si>
  <si>
    <t>VHF, 136-174 MHz, 5W, Model 2 (limited keypad)</t>
  </si>
  <si>
    <t>VHF, 136-174 MHz, 5W, Model 3 (full keypad)</t>
  </si>
  <si>
    <t>UHF, 380-470 MHz, 4W, Model 1 (no keypad)</t>
  </si>
  <si>
    <t>UHF, 380-470 MHz, 4W, Model 2 (limited keypad)</t>
  </si>
  <si>
    <t>UHF, 380-470 MHz, 4W, Model 3 (full keypad)</t>
  </si>
  <si>
    <t>List Price</t>
  </si>
  <si>
    <t>Radio - Base Model</t>
  </si>
  <si>
    <t>Antenna</t>
  </si>
  <si>
    <t>700/800 MHz, 1/2 Wave</t>
  </si>
  <si>
    <t>800 MHz, 1/2 Wave</t>
  </si>
  <si>
    <t>VHF, 136-151 MHz Helical, yellow core (Federal)</t>
  </si>
  <si>
    <t>VHF, 151-162 MHz Helical, black core (Public Safety)</t>
  </si>
  <si>
    <t>VHF, 162-174 MHz Helical, blue core (Business &amp; Industrial)</t>
  </si>
  <si>
    <t>UHF, 380-520 MHz, 1/4 Wave, white core</t>
  </si>
  <si>
    <t xml:space="preserve">VHF, 136-174 MHz Dipole, red core (VHF Wideband) </t>
  </si>
  <si>
    <t>Battery</t>
  </si>
  <si>
    <t>Viking Li-ion Battery</t>
  </si>
  <si>
    <t>Housing</t>
  </si>
  <si>
    <t>Black Housing</t>
  </si>
  <si>
    <t>High Visibility Housing</t>
  </si>
  <si>
    <t>Protocol</t>
  </si>
  <si>
    <t>Analog FM</t>
  </si>
  <si>
    <t>System Option</t>
  </si>
  <si>
    <t>Conventional System</t>
  </si>
  <si>
    <t>SMARTNET® II Trunking (includes system option 1)</t>
  </si>
  <si>
    <t>Digital/Project 25 CAI AMBE+2 with Free Single-Key DES-OFB (includes protocol option 1)</t>
  </si>
  <si>
    <t>SmartZone® Trunking (includes system options 1 &amp; 2)</t>
  </si>
  <si>
    <t>The following selections require Protocol Option 2 (Digital/Project 25 CAI AMBE+2):</t>
  </si>
  <si>
    <t xml:space="preserve">Project 25 Conventional System </t>
  </si>
  <si>
    <t>Project 25 Phase 1 Trunking Only (includes system option 4)</t>
  </si>
  <si>
    <t>Project 25 Phase 2 TDMA (includes system option 4 &amp; 5)</t>
  </si>
  <si>
    <t>Project 25 Phase 1 Trunking and SmartZone® Trunking (includes system options 2 &amp; 4)</t>
  </si>
  <si>
    <t>Project 25 Phase 2 TDMA and SmartZone® Trunking (includes system options 2, 4 &amp; 5)</t>
  </si>
  <si>
    <t>Optional Features</t>
  </si>
  <si>
    <t>Channels/Talkgroups</t>
  </si>
  <si>
    <t>1024 Channels/Talkgroups (standard)</t>
  </si>
  <si>
    <t>Encryption (requires Protocol Option 2 - Digital/Project 25 CAI AMBE+2)</t>
  </si>
  <si>
    <t>Single-Key DES-OFB (included with Protocol Option 2)</t>
  </si>
  <si>
    <t>Single-Key AES</t>
  </si>
  <si>
    <t>DES-OFB (multi-key)</t>
  </si>
  <si>
    <t xml:space="preserve">AES (multi-key) </t>
  </si>
  <si>
    <t>ARC4 (ADP compatible)</t>
  </si>
  <si>
    <t>Programming &amp; Data</t>
  </si>
  <si>
    <t>MDC1200/GE-Star Signaling</t>
  </si>
  <si>
    <t xml:space="preserve">Rebanding (requires 700/800 MHz) </t>
  </si>
  <si>
    <t>FIRESafe™ First Responder</t>
  </si>
  <si>
    <t>FIRESafe™ First Command (includes FIRESafe™ First Responder)</t>
  </si>
  <si>
    <t>GPS</t>
  </si>
  <si>
    <t>Project 25 Data Conventional</t>
  </si>
  <si>
    <t>Project 25 OTAR Conventional &amp; Trunking</t>
  </si>
  <si>
    <t>OTAP (Over-the-Air Programming)</t>
  </si>
  <si>
    <t>The following selections require a System Option 5-8 (options with Phase 1 or Phase 2):</t>
  </si>
  <si>
    <t>Project 25 Authentication</t>
  </si>
  <si>
    <t>Project 25 Data Trunking (includes Project 25 Data Conventional)</t>
  </si>
  <si>
    <t>Multiband 700/800 + VHF Standard</t>
  </si>
  <si>
    <t xml:space="preserve">Multiband 700/800 + VHF Flexible </t>
  </si>
  <si>
    <t>2048 Channels/Talkgroups (standard)</t>
  </si>
  <si>
    <t>700/800 MHz, 762-806 MHz +  VHF 2.5W, and 806-870 MHz, 3W, Model 1 (no keypad)</t>
  </si>
  <si>
    <t>700/800 MHz, 762-806 MHz + VHF 2.5W, and 806-870 MHz, 3W, Model 2 (limited keypad)</t>
  </si>
  <si>
    <t>700/800 MHz, 762-806 MHz + VHF 2.5W and VHF and 806-870 MHz, 3W, Model 3  (full keypad)</t>
  </si>
  <si>
    <t>Control Head Type</t>
  </si>
  <si>
    <t xml:space="preserve">Accessory Cable </t>
  </si>
  <si>
    <t>Rebanding</t>
  </si>
  <si>
    <t>Third Party Interface</t>
  </si>
  <si>
    <t>DES-OFB + AES (Multi-Key)</t>
  </si>
  <si>
    <t>The following selection requires Protocol Option 2 (Digital/Project 25 CAI AMBE+2):</t>
  </si>
  <si>
    <t>GPS (requires 700/800 MHz)</t>
  </si>
  <si>
    <t>Keypad Programming (U.S. Federal Government Only)</t>
  </si>
  <si>
    <t xml:space="preserve">700/800 MHz, 30/35W, 762-870 MHz Dash Mount </t>
  </si>
  <si>
    <t xml:space="preserve">700/800 MHz, 30/35W, 762-870 MHz Remote Mount </t>
  </si>
  <si>
    <t>700/800 MHz, 30/35W, 762-870 MHz Control Station (includes Power supply &amp; cabinet)</t>
  </si>
  <si>
    <t>Dash Mount Options</t>
  </si>
  <si>
    <t>Standard LCD Control Head</t>
  </si>
  <si>
    <t>Dash-Mount Control Head (includes standard palm mic)</t>
  </si>
  <si>
    <t>Dash-Mount Control Head with no mic</t>
  </si>
  <si>
    <t>Dash-Mount Control with Remote Control Head (includes one remote control head &amp; normal bracket)</t>
  </si>
  <si>
    <t>Dash-Mount Control Head (includes standard palm mic &amp; external speaker)</t>
  </si>
  <si>
    <t>Dash-Mount Control Head with no mic (includes external speaker)</t>
  </si>
  <si>
    <t>Dash-Mount Control with Remote Control Head (includes one remote control head, additional mic &amp; remote control head)</t>
  </si>
  <si>
    <t>Remote Mount Options</t>
  </si>
  <si>
    <t>Remote Control Head (includes standard palm mic)</t>
  </si>
  <si>
    <t>Remote Control Head with no mic</t>
  </si>
  <si>
    <t>Dual Control Head with no mics</t>
  </si>
  <si>
    <t>Remote Control Head with no mic (includes external speaker)</t>
  </si>
  <si>
    <t>Dual Control Head with no mics (includes two external speakers)</t>
  </si>
  <si>
    <t>Cable, Serial, USB, Standard Interface R597-5357-70201 (included with dash mount)</t>
  </si>
  <si>
    <t>Cable, Single remote, Serial, USB, Standard Interface R597-5357-70701 (included with remote mount)</t>
  </si>
  <si>
    <t>Cable, Single remote, Serial, USB, Standard Interface R597-5357-70701 (dash mount)</t>
  </si>
  <si>
    <t>Cable, Single Remote, Serial, USB, PVP/UDDI, Standard Interface R597-5357-73801 (remote mount)</t>
  </si>
  <si>
    <t>Cable, Dual Remote, Serial, USB, Standard R597-5357-74201 (included with remote dual mount)</t>
  </si>
  <si>
    <t>Cable, Dual Remote, Serial, USB, Standard R597-5357-74201 (single remote mount)</t>
  </si>
  <si>
    <t>OTIP (Over-the-Intranet Programming)</t>
  </si>
  <si>
    <t>KAS-12K</t>
  </si>
  <si>
    <t>KRA-26M</t>
  </si>
  <si>
    <t>VHF helical antenna 146-162 MHz</t>
  </si>
  <si>
    <t>KRA-26M2</t>
  </si>
  <si>
    <t>VHF helical antenna 162-174 MHz</t>
  </si>
  <si>
    <t>KRA-26M3</t>
  </si>
  <si>
    <t>VHF helical antenna 136-150 MHz</t>
  </si>
  <si>
    <t>KRA-27M</t>
  </si>
  <si>
    <t>UHF whip antenna 440-490 MHz</t>
  </si>
  <si>
    <t>KRA-27M2</t>
  </si>
  <si>
    <t>UHF whip antenna 470-520 MHz</t>
  </si>
  <si>
    <t>KRA-27M3</t>
  </si>
  <si>
    <t>UHF whip antenna 400-450 MHz</t>
  </si>
  <si>
    <t>KRA-22M</t>
  </si>
  <si>
    <t>VHF low-profile helical antenna 148-162 MHz</t>
  </si>
  <si>
    <t>KRA-22M2</t>
  </si>
  <si>
    <t>VHF low-profile helical antenna 162-174 MHz</t>
  </si>
  <si>
    <t>KRA-22M3</t>
  </si>
  <si>
    <t>VHF Low-profile helical antenna 136-150 MHz</t>
  </si>
  <si>
    <t>KRA-23M</t>
  </si>
  <si>
    <t>UHF low-profile helical antenna 450-490 MHz</t>
  </si>
  <si>
    <t>KRA-23M2</t>
  </si>
  <si>
    <t>UHF low-profile helical antenna 470-512 MHz</t>
  </si>
  <si>
    <t>KRA-23M3</t>
  </si>
  <si>
    <t>UHF low-profile helical antenna 403-430 MHz</t>
  </si>
  <si>
    <t>KRA-25</t>
  </si>
  <si>
    <t>Batteries &amp; Chargers</t>
  </si>
  <si>
    <t>KNB-L2M</t>
  </si>
  <si>
    <t>Li-ion 2600mAh (Standard)</t>
  </si>
  <si>
    <t>KNB-L3M</t>
  </si>
  <si>
    <t>Li-ion 3400mAh (High Capacity)</t>
  </si>
  <si>
    <t>KSC-Y32K</t>
  </si>
  <si>
    <t>KSC-32</t>
  </si>
  <si>
    <t>Rapid rate single unit charger</t>
  </si>
  <si>
    <t>KSC-326K</t>
  </si>
  <si>
    <t>Rapid rate 6-unit charger</t>
  </si>
  <si>
    <t>KMB-30M</t>
  </si>
  <si>
    <t>Wall Mount Bracket for KSC-326K/256K</t>
  </si>
  <si>
    <t>KVC-15</t>
  </si>
  <si>
    <t xml:space="preserve">Rapid rate DC vehicular charger adapter for the KSC-32  (chargers not included; includes KSC-mobile bracket &amp; cigarette lighter cable DC adapter) </t>
  </si>
  <si>
    <r>
      <t xml:space="preserve">Rapid rate single unit charger  (Long-Life Charge Mode capable with KAS-12 Software)
</t>
    </r>
    <r>
      <rPr>
        <b/>
        <u/>
        <sz val="11"/>
        <rFont val="Calibri"/>
        <family val="2"/>
        <scheme val="minor"/>
      </rPr>
      <t>Note:</t>
    </r>
    <r>
      <rPr>
        <sz val="11"/>
        <rFont val="Calibri"/>
        <family val="2"/>
        <scheme val="minor"/>
      </rPr>
      <t xml:space="preserve"> NiMH/Li-ion battery only</t>
    </r>
  </si>
  <si>
    <r>
      <t xml:space="preserve">License Key for KAS-12  </t>
    </r>
    <r>
      <rPr>
        <b/>
        <sz val="11"/>
        <rFont val="Calibri"/>
        <family val="2"/>
        <scheme val="minor"/>
      </rPr>
      <t>(Authentication required)</t>
    </r>
    <r>
      <rPr>
        <sz val="11"/>
        <rFont val="Calibri"/>
        <family val="2"/>
        <scheme val="minor"/>
      </rPr>
      <t xml:space="preserve">
Battery Reader Software for KNB-L1M/L2M/L3M &amp; KSC-Y32 (Windows® Vista/7/8/8.1)</t>
    </r>
  </si>
  <si>
    <t>Carrying Accessories</t>
  </si>
  <si>
    <t>KBH-11</t>
  </si>
  <si>
    <t>Spring action belt clip (2.5")</t>
  </si>
  <si>
    <t>KBH-8DS</t>
  </si>
  <si>
    <t xml:space="preserve">Leather swivel belt loop with portable D-Ring attachment </t>
  </si>
  <si>
    <t>KLH-6SW</t>
  </si>
  <si>
    <t>Leather swivel belt loop / detachable swivel D-Ring back</t>
  </si>
  <si>
    <t>KLH-137ST</t>
  </si>
  <si>
    <t>Firemen's Heavy-Duty Leather Shoulder Strap for a Heavy-Duty Leather Case</t>
  </si>
  <si>
    <t>KLH-200K3</t>
  </si>
  <si>
    <t>Special Color Housing</t>
  </si>
  <si>
    <t>KWD-YH-5000</t>
  </si>
  <si>
    <t>KWD-OH-5000</t>
  </si>
  <si>
    <t>Microphones &amp; Audio Accessories</t>
  </si>
  <si>
    <t>KMC-54WDM</t>
  </si>
  <si>
    <t>KMC-42WDM</t>
  </si>
  <si>
    <r>
      <t>MIL-SPEC, IP67 (Immersion) Noise-canceling Speaker Mic</t>
    </r>
    <r>
      <rPr>
        <b/>
        <u/>
        <sz val="7"/>
        <rFont val="Arial"/>
        <family val="2"/>
      </rPr>
      <t/>
    </r>
  </si>
  <si>
    <t>KMC-49</t>
  </si>
  <si>
    <t>KEP-1</t>
  </si>
  <si>
    <t>3.5mm earphone kit for KMC-41/42W/54W Speaker Mics</t>
  </si>
  <si>
    <t>KEP-2</t>
  </si>
  <si>
    <t>2.5mm earphone kit for KMC-49 Speaker Mic</t>
  </si>
  <si>
    <t>KEP-3</t>
  </si>
  <si>
    <t>30" Earphone kit w/ 2.5mm plug for KCT-30</t>
  </si>
  <si>
    <t>KEP-4</t>
  </si>
  <si>
    <t>48" Earphone kit w/ 2.5mm plug for KCT-30</t>
  </si>
  <si>
    <t>KCT-30</t>
  </si>
  <si>
    <t>2.5mm Audio Accessory Adapter for KEP-3/4</t>
  </si>
  <si>
    <t>KCT-51</t>
  </si>
  <si>
    <t>Hirose 6-pin Adapter (adapts KVL/aftermarket audio acc. to portable connector)</t>
  </si>
  <si>
    <t>KHS-11BL</t>
  </si>
  <si>
    <t>2-wire palm mic w/earphone, universal connector (Black)</t>
  </si>
  <si>
    <t>KHS-12BL</t>
  </si>
  <si>
    <t>3-wire mini lapel mic w/earphone, universal connector (Black)</t>
  </si>
  <si>
    <t>KHS-14</t>
  </si>
  <si>
    <t>Lt. Wt. Single muff headset w/boom mic &amp; In-line PTT</t>
  </si>
  <si>
    <t>KHS-15-BH</t>
  </si>
  <si>
    <t>Hvy-duty noise reduction behind-the-headset w/noise cancelling boom mic &amp; PTT</t>
  </si>
  <si>
    <t>KHS-15-OH</t>
  </si>
  <si>
    <t>Hvy-duty noise reduction over-the-headset w/noise cancelling boom mic &amp; PTT</t>
  </si>
  <si>
    <r>
      <t xml:space="preserve">MIL-SPEC, IP67 (Immersion) Speaker Mic </t>
    </r>
    <r>
      <rPr>
        <b/>
        <u/>
        <sz val="11"/>
        <rFont val="Calibri"/>
        <family val="2"/>
        <scheme val="minor"/>
      </rPr>
      <t>Compatible with ANR Feature
Note:</t>
    </r>
    <r>
      <rPr>
        <sz val="11"/>
        <rFont val="Calibri"/>
        <family val="2"/>
        <scheme val="minor"/>
      </rPr>
      <t xml:space="preserve"> only compatible with a TK-5x30 series portable</t>
    </r>
  </si>
  <si>
    <r>
      <t xml:space="preserve">MIL-SPEC, Speaker Mic. with Antenna Connector
</t>
    </r>
    <r>
      <rPr>
        <b/>
        <u/>
        <sz val="11"/>
        <rFont val="Calibri"/>
        <family val="2"/>
        <scheme val="minor"/>
      </rPr>
      <t>Note</t>
    </r>
    <r>
      <rPr>
        <sz val="11"/>
        <rFont val="Calibri"/>
        <family val="2"/>
        <scheme val="minor"/>
      </rPr>
      <t>:  5/16" Coax cable hex wrench included (antenna is not included).</t>
    </r>
  </si>
  <si>
    <t>KRA-32K</t>
  </si>
  <si>
    <t>700/800 MHz Whip Antenna</t>
  </si>
  <si>
    <t>KRA-36</t>
  </si>
  <si>
    <t>700/800 MHz Stubby Antenna</t>
  </si>
  <si>
    <t>KLH-201K3</t>
  </si>
  <si>
    <t>System Options</t>
  </si>
  <si>
    <t>Dual Control Head (includes two remote control heads attached to the remote mount radio, two microphones, and two mounting brackets)</t>
  </si>
  <si>
    <t>Dual Control Head (includes two remote control heads attached to the remote mount radio, two microphones, two mounting brackets, and two external speakers)</t>
  </si>
  <si>
    <t>List</t>
  </si>
  <si>
    <r>
      <t>Remote Control Head</t>
    </r>
    <r>
      <rPr>
        <sz val="10"/>
        <color theme="1"/>
        <rFont val="Calibri"/>
        <family val="2"/>
        <scheme val="minor"/>
      </rPr>
      <t xml:space="preserve"> (includes standard palm mic &amp; external speaker)</t>
    </r>
  </si>
  <si>
    <t>Table of Contents</t>
  </si>
  <si>
    <t>Viking VP600 Portable</t>
  </si>
  <si>
    <t>Viking VP900 Portable</t>
  </si>
  <si>
    <t>Viking VM600 Mobile</t>
  </si>
  <si>
    <t>Portables</t>
  </si>
  <si>
    <t>Mobiles</t>
  </si>
  <si>
    <t>Analog FM (included in base radio)</t>
  </si>
  <si>
    <t>2425AAAA53XXX</t>
  </si>
  <si>
    <t>2425AABA53XXX</t>
  </si>
  <si>
    <t>2425AACA53XXX</t>
  </si>
  <si>
    <t>242577AX53XXX</t>
  </si>
  <si>
    <t>242577BX53XXX</t>
  </si>
  <si>
    <t>242577CX53XXX</t>
  </si>
  <si>
    <t>242571A653XXX</t>
  </si>
  <si>
    <t>242571B653XXX</t>
  </si>
  <si>
    <t>242571C653XXX</t>
  </si>
  <si>
    <t>242572A453XXX</t>
  </si>
  <si>
    <t>242572B453XXX</t>
  </si>
  <si>
    <t>242572C453XXX</t>
  </si>
  <si>
    <r>
      <t>FIRESafe™ First Command</t>
    </r>
    <r>
      <rPr>
        <sz val="10"/>
        <color theme="1"/>
        <rFont val="Calibri"/>
        <family val="2"/>
        <scheme val="minor"/>
      </rPr>
      <t xml:space="preserve"> (includes FIRESafe™ First Responder)</t>
    </r>
  </si>
  <si>
    <r>
      <t>Project 25 Phase 1 Trunking Only</t>
    </r>
    <r>
      <rPr>
        <sz val="10"/>
        <color theme="1"/>
        <rFont val="Calibri"/>
        <family val="2"/>
        <scheme val="minor"/>
      </rPr>
      <t xml:space="preserve"> (includes system option 4)</t>
    </r>
  </si>
  <si>
    <t>242567GXXXXAA28</t>
  </si>
  <si>
    <t>242567HXXXXAA28</t>
  </si>
  <si>
    <t xml:space="preserve">242567GXXXBAA28 </t>
  </si>
  <si>
    <t>Accessories</t>
  </si>
  <si>
    <t xml:space="preserve">700/800 MHz, 762-870 MHz +  VHF, 30/35W Dash Mount </t>
  </si>
  <si>
    <t xml:space="preserve">700/800 MHz, 762-870 MHz +  VHF, 30/35W Remote Mount </t>
  </si>
  <si>
    <t>700/800 MHz, 762-870 MHz +  VHF, 30/35W Control Station (includes Power supply &amp; cabinet)</t>
  </si>
  <si>
    <t>Viking Control Head</t>
  </si>
  <si>
    <t>Viking VM900 Mobile</t>
  </si>
  <si>
    <t>2425ABAC53XXX</t>
  </si>
  <si>
    <t>2425ABBC53XXX</t>
  </si>
  <si>
    <t>2425ABCC53XXX</t>
  </si>
  <si>
    <t>700/800 MHz +  UHF Hi (470 - 520 MHz), Model 1 (no keypad)</t>
  </si>
  <si>
    <t>700/800 MHz +  UHF Hi (470 - 520 MHz), Model 2 (limited keypad)</t>
  </si>
  <si>
    <t>700/800 MHz +  UHF Hi (470 - 520 MHz), Model 3 (full keypad)</t>
  </si>
  <si>
    <t>Multiband 700/800 + UHF Hi (470 - 520 MHz) Standard</t>
  </si>
  <si>
    <r>
      <t xml:space="preserve">Remote Control Head with no mic </t>
    </r>
    <r>
      <rPr>
        <sz val="10"/>
        <color theme="1"/>
        <rFont val="Calibri"/>
        <family val="2"/>
        <scheme val="minor"/>
      </rPr>
      <t>(includes external speaker)</t>
    </r>
  </si>
  <si>
    <t>700/800 MHz, 762-870 MHz, 30/35W Dash Mount  (Single Band)</t>
  </si>
  <si>
    <t>700/800 MHz, 762-870 MHz, 30/35W Remote Mount  (Single Band)</t>
  </si>
  <si>
    <t>VHF, 30/35W Dash Mount  (Single Band)</t>
  </si>
  <si>
    <t>VHF, 30/35W Remote Mount  (Single Band)</t>
  </si>
  <si>
    <t>700/800 MHz, 762-870 MHz, 30/35W Control Station (includes Power supply &amp; cabinet) (Single Band)</t>
  </si>
  <si>
    <t>VHF, 30/35W Control Station (includes Power supply &amp; cabinet) (Single Band)</t>
  </si>
  <si>
    <t>VP5430BKF2</t>
  </si>
  <si>
    <t>VP5430BKF3</t>
  </si>
  <si>
    <t>VP5230BKF2</t>
  </si>
  <si>
    <t>VHF, 136-174 MHz, Model 2 (standard keypad)</t>
  </si>
  <si>
    <t>VP5230BKF3</t>
  </si>
  <si>
    <t>VHF, 136-174 MHz, Model 3 (full keypad)</t>
  </si>
  <si>
    <t>VP5330BKF2</t>
  </si>
  <si>
    <t>UHF, 380-470 MHz, Model 2 (standard keypad)</t>
  </si>
  <si>
    <t>UHF, 450-520 MHz, Model 2 (standard keypad)</t>
  </si>
  <si>
    <t>VP5330BKF5</t>
  </si>
  <si>
    <t>VP5330BKF3</t>
  </si>
  <si>
    <t>VP5330BKF6</t>
  </si>
  <si>
    <t>700/800 MHz, 762-806 MHz and 806-870 MHz, Black, Model 2 (standard keypad)</t>
  </si>
  <si>
    <t>Heavy duty leather carrying case (for both K2 &amp; K3 models)</t>
  </si>
  <si>
    <t>Nylon carrying case (for both keypad models)</t>
  </si>
  <si>
    <r>
      <t xml:space="preserve">Yellow Housing Kit (Standard Key Model Only)
Order </t>
    </r>
    <r>
      <rPr>
        <b/>
        <u/>
        <sz val="11"/>
        <rFont val="Calibri"/>
        <family val="2"/>
        <scheme val="minor"/>
      </rPr>
      <t>L-5024</t>
    </r>
    <r>
      <rPr>
        <sz val="11"/>
        <rFont val="Calibri"/>
        <family val="2"/>
        <scheme val="minor"/>
      </rPr>
      <t xml:space="preserve"> for Factory Install. (Eligible for warranty of IP67/68 immersion)
</t>
    </r>
    <r>
      <rPr>
        <b/>
        <i/>
        <sz val="11"/>
        <rFont val="Calibri"/>
        <family val="2"/>
        <scheme val="minor"/>
      </rPr>
      <t xml:space="preserve">Note: </t>
    </r>
    <r>
      <rPr>
        <i/>
        <sz val="11"/>
        <rFont val="Calibri"/>
        <family val="2"/>
        <scheme val="minor"/>
      </rPr>
      <t>If you order only housing and perform Dealer Installation, IP67/68 Warranty Claim will not  be eligible.</t>
    </r>
  </si>
  <si>
    <r>
      <t xml:space="preserve">Orange Housing Kit (Standard Key Model Only)
Order </t>
    </r>
    <r>
      <rPr>
        <b/>
        <u/>
        <sz val="11"/>
        <rFont val="Calibri"/>
        <family val="2"/>
        <scheme val="minor"/>
      </rPr>
      <t>L-5025</t>
    </r>
    <r>
      <rPr>
        <sz val="11"/>
        <rFont val="Calibri"/>
        <family val="2"/>
        <scheme val="minor"/>
      </rPr>
      <t xml:space="preserve"> for Factory Install. (Eligible for warranty of IP67/68 immersion)
</t>
    </r>
    <r>
      <rPr>
        <b/>
        <i/>
        <sz val="11"/>
        <rFont val="Calibri"/>
        <family val="2"/>
        <scheme val="minor"/>
      </rPr>
      <t>Note:</t>
    </r>
    <r>
      <rPr>
        <i/>
        <sz val="11"/>
        <rFont val="Calibri"/>
        <family val="2"/>
        <scheme val="minor"/>
      </rPr>
      <t xml:space="preserve"> If you order only housing and perform Dealer Installation, IP67/68 Warranty Claim will not  be eligible.</t>
    </r>
  </si>
  <si>
    <t>700/800 MHz, 762-806 MHz and 806-870 MHz, Black, Model 3 (full keypad)</t>
  </si>
  <si>
    <t>UHF, 450-520 MHz, Model 3 (full keypad)</t>
  </si>
  <si>
    <t>UHF, 380-470 MHz, Model 3 (full keypad)</t>
  </si>
  <si>
    <t>VHF High gain helically loaded whip antenna 148-162 MHz</t>
  </si>
  <si>
    <t>VP6230BKF2</t>
  </si>
  <si>
    <t>VP6330BKF2</t>
  </si>
  <si>
    <t>VP6330BKF5</t>
  </si>
  <si>
    <t>VP6430BKF2</t>
  </si>
  <si>
    <t>VP6230BKF3</t>
  </si>
  <si>
    <t>VP6330BKF3</t>
  </si>
  <si>
    <t>VP6330BKF6</t>
  </si>
  <si>
    <t>VP6430BKF3</t>
  </si>
  <si>
    <t>VHF, 136-174 MHz, Model 2 (standard keypad), Black</t>
  </si>
  <si>
    <t>UHF, 450-520 MHz, Model 2 (standard keypad), Black</t>
  </si>
  <si>
    <t>UHF, 380-470 MHz, Model 2 (standard keypad), Black</t>
  </si>
  <si>
    <t>VHF, 136-174 MHz, Model 3 (full keypad), Black</t>
  </si>
  <si>
    <t>UHF, 450-520 MHz, Model 3 (full keypad), Black</t>
  </si>
  <si>
    <t>UHF, 380-470 MHz, Model 3 (full keypad), Black</t>
  </si>
  <si>
    <t>VP6230GRF2</t>
  </si>
  <si>
    <t>VP6330GRF2</t>
  </si>
  <si>
    <t>VP6330GRF5</t>
  </si>
  <si>
    <t>VP6430GRF2</t>
  </si>
  <si>
    <t>VP6230GRF3</t>
  </si>
  <si>
    <t>VP6330GRF3</t>
  </si>
  <si>
    <t>VP6330GRF6</t>
  </si>
  <si>
    <t>VP6430GRF3</t>
  </si>
  <si>
    <t>VHF, 136-174 MHz, Model 2 (standard keypad), Green</t>
  </si>
  <si>
    <t>UHF, 450-520 MHz, Model 2 (standard keypad), Green</t>
  </si>
  <si>
    <t>UHF, 380-470 MHz, Model 2 (standard keypad), Green</t>
  </si>
  <si>
    <t>700/800 MHz, 762-806 MHz and 806-870 MHz, Green, Model 2 (standard keypad)</t>
  </si>
  <si>
    <t>VHF, 136-174 MHz, Model 3 (full keypad), Green</t>
  </si>
  <si>
    <t>UHF, 450-520 MHz, Model 3 (full keypad), Green</t>
  </si>
  <si>
    <t>UHF, 380-470 MHz, Model 3 (full keypad), Green</t>
  </si>
  <si>
    <t>700/800 MHz, 762-806 MHz and 806-870 MHz, Green, Model 3 (full keypad)</t>
  </si>
  <si>
    <t>P25 CAI AMBE+2</t>
  </si>
  <si>
    <t>Analog Conventional</t>
  </si>
  <si>
    <t>P25 Conventional</t>
  </si>
  <si>
    <t>P25 Phase 2 TDMA (Must also have option 3)</t>
  </si>
  <si>
    <t>P25 Phase 1 Trunking (Must also have option 2)</t>
  </si>
  <si>
    <t>Encryption</t>
  </si>
  <si>
    <t>TrueVoice™ Noise Cancellation</t>
  </si>
  <si>
    <t>P25 Conventional Voting Scan</t>
  </si>
  <si>
    <t>P25 Data Conventional</t>
  </si>
  <si>
    <t>P25 Data Trunking (Conventional included)</t>
  </si>
  <si>
    <t>OTAR (Over-The-Air-Rekeying)</t>
  </si>
  <si>
    <t xml:space="preserve">P25 Authentication </t>
  </si>
  <si>
    <t>FIRESafe™ Command (includes First Responder)</t>
  </si>
  <si>
    <t xml:space="preserve">P25 Phase 1 Trunking </t>
  </si>
  <si>
    <t xml:space="preserve">P25 Phase 2 TDMA </t>
  </si>
  <si>
    <t>P25 Authentication (Must also have AES FIPS 140-2)</t>
  </si>
  <si>
    <t>SmartNet® II/SmartZone®</t>
  </si>
  <si>
    <t>AES FIPS 140-2 (multi-key)</t>
  </si>
  <si>
    <t>AES FIPS140-2 (DES-OFB included) (multi key)</t>
  </si>
  <si>
    <t>Viking VP6000 Portable</t>
  </si>
  <si>
    <t>Viking VP5000 Portable</t>
  </si>
  <si>
    <t>700/800 MHz, 762-806 MHz +  VHF 2.5W, and 806-870 MHz, 3W, Model 1 (no keypad; Hazardous Location - FM)</t>
  </si>
  <si>
    <t>2425AADA93XXX</t>
  </si>
  <si>
    <t>2425AAEA93XXX</t>
  </si>
  <si>
    <t>700/800 MHz, 762-806 MHz + VHF 2.5W, and 806-870 MHz, 3W, Model 2 (limited keypad; Hazardous Location - FM)</t>
  </si>
  <si>
    <t>2425AAFA93XXX</t>
  </si>
  <si>
    <t>700/800 MHz, 762-806 MHz + VHF 2.5W and VHF and 806-870 MHz, 3W, Model 3  (full keypad; Hazardous Location - FM)</t>
  </si>
  <si>
    <t>Model Options</t>
  </si>
  <si>
    <t>2425ABDC93XXX</t>
  </si>
  <si>
    <t>2425ABEC93XXX</t>
  </si>
  <si>
    <t>700/800 MHz +  UHF Hi (470 - 520 MHz), Model 1 (no keypad; Hazardous Location - FM)</t>
  </si>
  <si>
    <t>700/800 MHz +  UHF Hi (470 - 520 MHz), Model 2 (limited keypad; Hazardous Location - FM)</t>
  </si>
  <si>
    <t>700/800 MHz +  UHF Hi (470 - 520 MHz), Model 3 (full keypad; Hazardous Location - FM)</t>
  </si>
  <si>
    <t>2425ABFC93XXX</t>
  </si>
  <si>
    <t>242577DX93XXX</t>
  </si>
  <si>
    <t>242577EX93XXX</t>
  </si>
  <si>
    <t>700/800 MHz, 762-806 MHz, 2.5W, and 806-870 MHz, 3W, Model 1 (no keypad; Hazardous Location - FM)</t>
  </si>
  <si>
    <t>700/800 MHz, 762-806 MHz, 2.5W, and 806-870 MHz, 3W, Model 2 (limited keypad; Hazardous Location - FM)</t>
  </si>
  <si>
    <t>242577FX93XXX</t>
  </si>
  <si>
    <t>700/800 MHz, 762-806 MHz, 2.5W, and 806-870 MHz, 3W, Model 3  (full keypad; Hazardous Location - FM)</t>
  </si>
  <si>
    <t>242571D693XXX</t>
  </si>
  <si>
    <t>VHF, 136-174 MHz, 5W, Model 1 (no keypad; Hazardous Location - FM)</t>
  </si>
  <si>
    <t>242571E693XXX</t>
  </si>
  <si>
    <t>VHF, 136-174 MHz, 5W, Model 2 (limited keypad; Hazardous Location - FM)</t>
  </si>
  <si>
    <t>242571F693XXX</t>
  </si>
  <si>
    <t>VHF, 136-174 MHz, 5W, Model 3 (full keypad; Hazardous Location - FM)</t>
  </si>
  <si>
    <t>242572D493XXX</t>
  </si>
  <si>
    <t>UHF, 380-470 MHz, 4W, Model 1 (no keypad; Hazardous Location - FM)</t>
  </si>
  <si>
    <t>242572E493XXX</t>
  </si>
  <si>
    <t>UHF, 380-470 MHz, 4W, Model 2 (limited keypad; Hazardous Location - FM)</t>
  </si>
  <si>
    <t>242572F493XXX</t>
  </si>
  <si>
    <t>UHF, 380-470 MHz, 4W, Model 3 (full keypad; Hazardous Location - FM)</t>
  </si>
  <si>
    <r>
      <t xml:space="preserve">Intrinsically Safe (CSA) - </t>
    </r>
    <r>
      <rPr>
        <i/>
        <sz val="11"/>
        <rFont val="Calibri"/>
        <family val="2"/>
        <scheme val="minor"/>
      </rPr>
      <t>KNB-LS5 battery required</t>
    </r>
  </si>
  <si>
    <t>KNB-LS5</t>
  </si>
  <si>
    <t>Li-ion Instrinsically Safe</t>
  </si>
  <si>
    <t>Dispatch Console Equipment</t>
  </si>
  <si>
    <t>MS Two-Way Radio 
Express Products List (EPL) 3744</t>
  </si>
  <si>
    <t>MS Two-Way
Radio EPL 3744</t>
  </si>
  <si>
    <t>Discount</t>
  </si>
  <si>
    <r>
      <t xml:space="preserve">Rapid rate single unit charger  (Long-Life Charge Mode capable with KAS-12 Software)  </t>
    </r>
    <r>
      <rPr>
        <b/>
        <u/>
        <sz val="11"/>
        <rFont val="Calibri"/>
        <family val="2"/>
        <scheme val="minor"/>
      </rPr>
      <t>Note:</t>
    </r>
    <r>
      <rPr>
        <sz val="11"/>
        <rFont val="Calibri"/>
        <family val="2"/>
        <scheme val="minor"/>
      </rPr>
      <t xml:space="preserve"> NiMH/Li-ion battery only</t>
    </r>
  </si>
  <si>
    <t>N/A</t>
  </si>
  <si>
    <t>335-7000-002</t>
  </si>
  <si>
    <r>
      <t xml:space="preserve">ATLAS 7000 STARGATE CONSOLE
</t>
    </r>
    <r>
      <rPr>
        <sz val="11"/>
        <rFont val="Calibri"/>
        <family val="2"/>
        <scheme val="minor"/>
      </rPr>
      <t>Provides a PC with Windows operating system, one audio break out box (ABOB), one pair Bose powered speakers, one footswitch, one desktop microphone, one Johnson Encryption Module (JEM II), Over the network rekeying (OTNR), Local Logging recorder, NENA Interface and application software. Includes DES and AES encryption.</t>
    </r>
  </si>
  <si>
    <r>
      <rPr>
        <b/>
        <sz val="11"/>
        <rFont val="Calibri"/>
        <family val="2"/>
        <scheme val="minor"/>
      </rPr>
      <t>19" LCD MONITOR</t>
    </r>
    <r>
      <rPr>
        <sz val="11"/>
        <rFont val="Calibri"/>
        <family val="2"/>
        <scheme val="minor"/>
      </rPr>
      <t xml:space="preserve">
Provides 19" LCD monitor to be used with the console PC. Order a maximum of three monitors per Dispatch Console position.</t>
    </r>
  </si>
  <si>
    <t>585-395-0005</t>
  </si>
  <si>
    <t>585-395-0006</t>
  </si>
  <si>
    <r>
      <rPr>
        <b/>
        <sz val="11"/>
        <rFont val="Calibri"/>
        <family val="2"/>
        <scheme val="minor"/>
      </rPr>
      <t>19" TOUCHSCREEN LCD MONITOR</t>
    </r>
    <r>
      <rPr>
        <sz val="11"/>
        <rFont val="Calibri"/>
        <family val="2"/>
        <scheme val="minor"/>
      </rPr>
      <t xml:space="preserve">
Provides 19" touch screen monitor to be used with the console PC. Order a maximum of one monitor per Dispatch Console position. If additional monitor is required, order up to two additional non touch screen monitor.</t>
    </r>
  </si>
  <si>
    <r>
      <rPr>
        <b/>
        <sz val="11"/>
        <rFont val="Calibri"/>
        <family val="2"/>
        <scheme val="minor"/>
      </rPr>
      <t>VIDEO CARD AND VIDEO CABLE KIT</t>
    </r>
    <r>
      <rPr>
        <sz val="11"/>
        <rFont val="Calibri"/>
        <family val="2"/>
        <scheme val="minor"/>
      </rPr>
      <t xml:space="preserve">
Includes one standalone 100W, 12.5/25Khz, Analog/P25 multimode UHF station with high stability.</t>
    </r>
  </si>
  <si>
    <t>335-7102-001</t>
  </si>
  <si>
    <r>
      <rPr>
        <b/>
        <sz val="11"/>
        <rFont val="Calibri"/>
        <family val="2"/>
        <scheme val="minor"/>
      </rPr>
      <t>ABOB-HIB INTERFACE CABLE</t>
    </r>
    <r>
      <rPr>
        <sz val="11"/>
        <rFont val="Calibri"/>
        <family val="2"/>
        <scheme val="minor"/>
      </rPr>
      <t xml:space="preserve">
Order one per Headset module. Used to connect a ABOB to a Operator headset interface or a supervisor headset interface.</t>
    </r>
  </si>
  <si>
    <t>597-3950-105-01</t>
  </si>
  <si>
    <r>
      <rPr>
        <b/>
        <sz val="11"/>
        <rFont val="Calibri"/>
        <family val="2"/>
        <scheme val="minor"/>
      </rPr>
      <t>HEADSET MODULE OPERATOR CONNECTION INTERFACE</t>
    </r>
    <r>
      <rPr>
        <sz val="11"/>
        <rFont val="Calibri"/>
        <family val="2"/>
        <scheme val="minor"/>
      </rPr>
      <t xml:space="preserve">
Order one per Dispatch Console position. Provides headset module with cables to connect to the ABOB for Operator headset.</t>
    </r>
  </si>
  <si>
    <t>585-1156-402</t>
  </si>
  <si>
    <r>
      <rPr>
        <b/>
        <sz val="11"/>
        <rFont val="Calibri"/>
        <family val="2"/>
        <scheme val="minor"/>
      </rPr>
      <t>HEADSET MODULE SUPERVISOR CONNECTION INTERFACE</t>
    </r>
    <r>
      <rPr>
        <sz val="11"/>
        <rFont val="Calibri"/>
        <family val="2"/>
        <scheme val="minor"/>
      </rPr>
      <t xml:space="preserve">
Order one per Dispatch Console position. Provides headset module with cables to connect to the ABOB for Supervisor headset.</t>
    </r>
  </si>
  <si>
    <t>585-1156-400</t>
  </si>
  <si>
    <r>
      <rPr>
        <b/>
        <sz val="11"/>
        <rFont val="Calibri"/>
        <family val="2"/>
        <scheme val="minor"/>
      </rPr>
      <t>HEADSET MICROPHONE PTT AND AMPLIFIER CONTROLLER</t>
    </r>
    <r>
      <rPr>
        <sz val="11"/>
        <rFont val="Calibri"/>
        <family val="2"/>
        <scheme val="minor"/>
      </rPr>
      <t xml:space="preserve">
Order one per Operator or Supervisor connection interface. Provides Microphone PTT and amplifier for one Operator headset or Supervisor headset module.</t>
    </r>
  </si>
  <si>
    <t>589-0012-025</t>
  </si>
  <si>
    <t>589-0012-035</t>
  </si>
  <si>
    <r>
      <rPr>
        <b/>
        <sz val="11"/>
        <rFont val="Calibri"/>
        <family val="2"/>
        <scheme val="minor"/>
      </rPr>
      <t>WIRELESS PTT ADAPTER</t>
    </r>
    <r>
      <rPr>
        <sz val="11"/>
        <rFont val="Calibri"/>
        <family val="2"/>
        <scheme val="minor"/>
      </rPr>
      <t xml:space="preserve">
Order one per Operator or Supervisor connection interface, if Wireless Microphone is required. Provides  wireless PTT Adapter for voice tube or noise cancellation microphone.</t>
    </r>
  </si>
  <si>
    <r>
      <rPr>
        <b/>
        <sz val="11"/>
        <rFont val="Calibri"/>
        <family val="2"/>
        <scheme val="minor"/>
      </rPr>
      <t>HEADSET MICROPHONE ASSEMBLY, VOICE TUBE</t>
    </r>
    <r>
      <rPr>
        <sz val="11"/>
        <rFont val="Calibri"/>
        <family val="2"/>
        <scheme val="minor"/>
      </rPr>
      <t xml:space="preserve">
Order a maximum of two per Dispatch Console position. Provides voice tube Microphone to connect to either Operator or Supervisor Headset module.</t>
    </r>
  </si>
  <si>
    <t>589-0012-027</t>
  </si>
  <si>
    <t>589-0012-028</t>
  </si>
  <si>
    <t>585-3950-008</t>
  </si>
  <si>
    <r>
      <rPr>
        <b/>
        <sz val="11"/>
        <rFont val="Calibri"/>
        <family val="2"/>
        <scheme val="minor"/>
      </rPr>
      <t>8 INPUT/8 OUTPUT RELAY CONTROL</t>
    </r>
    <r>
      <rPr>
        <sz val="11"/>
        <rFont val="Calibri"/>
        <family val="2"/>
        <scheme val="minor"/>
      </rPr>
      <t xml:space="preserve">
Order if relay control is desired. Order one per Dispatch Center. Provides 8 inputs and 8 output relay control to all Dispatch Console position in a dispatch center. </t>
    </r>
  </si>
  <si>
    <t>585-0001-050</t>
  </si>
  <si>
    <r>
      <rPr>
        <b/>
        <sz val="11"/>
        <rFont val="Calibri"/>
        <family val="2"/>
        <scheme val="minor"/>
      </rPr>
      <t>PSTN INTERFACE VOIP GATEWAY TWO TELCO LINE</t>
    </r>
    <r>
      <rPr>
        <sz val="11"/>
        <rFont val="Calibri"/>
        <family val="2"/>
        <scheme val="minor"/>
      </rPr>
      <t xml:space="preserve">
Order if telephone interconnect is required. Order a maximum of one per StarGate console position. Provides to PSTN connection per StarGate console position. </t>
    </r>
  </si>
  <si>
    <r>
      <rPr>
        <b/>
        <sz val="11"/>
        <rFont val="Calibri"/>
        <family val="2"/>
        <scheme val="minor"/>
      </rPr>
      <t>ATLAS 8410 ANALOG/LOGGING GATEWAY</t>
    </r>
    <r>
      <rPr>
        <sz val="11"/>
        <rFont val="Calibri"/>
        <family val="2"/>
        <scheme val="minor"/>
      </rPr>
      <t xml:space="preserve">
Order one for every four 4-wire connection. Includes an ATLAS 8000 gateway and ATLAS 8400 4-wire interface. Required for both analog gateway and analog logging gateway.</t>
    </r>
  </si>
  <si>
    <t>335-8410-001</t>
  </si>
  <si>
    <r>
      <rPr>
        <b/>
        <sz val="11"/>
        <rFont val="Calibri"/>
        <family val="2"/>
        <scheme val="minor"/>
      </rPr>
      <t>ATLAS 8410 ANALOG/LOGGING GATEWAY ADVANCED</t>
    </r>
    <r>
      <rPr>
        <sz val="11"/>
        <rFont val="Calibri"/>
        <family val="2"/>
        <scheme val="minor"/>
      </rPr>
      <t xml:space="preserve">
Order one for every four 4-wire connection. Includes an ATLAS 8000 gateway advanced and ATLAS 8400 4-wire interface. Required for both analog gateway and analog logging gateway operating in P25/encryption mode.</t>
    </r>
  </si>
  <si>
    <t>335-8410-101</t>
  </si>
  <si>
    <r>
      <rPr>
        <b/>
        <sz val="11"/>
        <rFont val="Calibri"/>
        <family val="2"/>
        <scheme val="minor"/>
      </rPr>
      <t>ATLAS 8300 MOBILE RADIO GATEWAY</t>
    </r>
    <r>
      <rPr>
        <sz val="11"/>
        <rFont val="Calibri"/>
        <family val="2"/>
        <scheme val="minor"/>
      </rPr>
      <t xml:space="preserve">
Order if mobile control is desired. Order one for each Mobile Radio controlled. Comes with Mobile Radio Gateway Cable kit to connect to the Mobile Radio. </t>
    </r>
  </si>
  <si>
    <t>335-8300-001</t>
  </si>
  <si>
    <r>
      <rPr>
        <b/>
        <sz val="11"/>
        <rFont val="Calibri"/>
        <family val="2"/>
        <scheme val="minor"/>
      </rPr>
      <t>ATLAS 8300 MOBILE RADIO GATEWAY ADVANCED</t>
    </r>
    <r>
      <rPr>
        <sz val="11"/>
        <rFont val="Calibri"/>
        <family val="2"/>
        <scheme val="minor"/>
      </rPr>
      <t xml:space="preserve">
Order if mobile control is desired with P25/encryption option. Order one for each Mobile Radio controlled. Comes with Mobile Radio Gateway Cable kit to connect to the Mobile Radio. </t>
    </r>
  </si>
  <si>
    <t>335-8300-101</t>
  </si>
  <si>
    <r>
      <rPr>
        <b/>
        <sz val="11"/>
        <rFont val="Calibri"/>
        <family val="2"/>
        <scheme val="minor"/>
      </rPr>
      <t>ATLAS 6100 BASIC NETWORK MANAGEMENT SYSTEM</t>
    </r>
    <r>
      <rPr>
        <sz val="11"/>
        <rFont val="Calibri"/>
        <family val="2"/>
        <scheme val="minor"/>
      </rPr>
      <t xml:space="preserve">
Order one for small system deployments. Provides an Atlas 6000 hardware platform with Linux operating system and factory configured with Basic Network Management System application that allows configuring a system with up to 10 Conventional channels, 4 Stargate Dispatch Console and 1 Trunking subsystem with a maximum of 10 channels and provides additional basic features. Please consult the NMS specification sheet for supported features. </t>
    </r>
  </si>
  <si>
    <t>335-6100-001</t>
  </si>
  <si>
    <r>
      <rPr>
        <b/>
        <sz val="11"/>
        <rFont val="Calibri"/>
        <family val="2"/>
        <scheme val="minor"/>
      </rPr>
      <t>ATLAS 6200 ADVANCED NETWORK MANAGEMENT SYSTEM</t>
    </r>
    <r>
      <rPr>
        <sz val="11"/>
        <rFont val="Calibri"/>
        <family val="2"/>
        <scheme val="minor"/>
      </rPr>
      <t xml:space="preserve">
Order one for larger system deployment. Order two if redundancy is required. Provides a rack mount server with Linux operating system and factory configured with Advanced Network Management System application that allows configuration of large system along with other management features. Please consult the NMS specification sheet for supported features. </t>
    </r>
  </si>
  <si>
    <t>335-6200-001</t>
  </si>
  <si>
    <r>
      <rPr>
        <b/>
        <sz val="11"/>
        <rFont val="Calibri"/>
        <family val="2"/>
        <scheme val="minor"/>
      </rPr>
      <t>HEADSET MICROPHONE ASSEMBLY, NOISE CANCELLATION</t>
    </r>
    <r>
      <rPr>
        <sz val="11"/>
        <rFont val="Calibri"/>
        <family val="2"/>
        <scheme val="minor"/>
      </rPr>
      <t xml:space="preserve">
Order a maximum of two per Dispatch Console position. Provides noise cancellation Microphone to connect to either Operator or Supervisor Headset module.</t>
    </r>
  </si>
  <si>
    <t xml:space="preserve">Mobile Control Station Audio Accessories </t>
  </si>
  <si>
    <t>Desk Mic, 12-PIN Conn, Low Tier *Air* Viking Only</t>
  </si>
  <si>
    <t>Desk Mic, 13-PIN Conn, Low Tier *Air*</t>
  </si>
  <si>
    <t>Desk Mic, Hirosi Connector 12 PINN, PEIKER</t>
  </si>
  <si>
    <t>Mobile Antenna</t>
  </si>
  <si>
    <t>Antenex, 136-512 MHz 3/4" Hole, N-Male</t>
  </si>
  <si>
    <t>Antenna Kit, Mobile Magnetic Mount</t>
  </si>
  <si>
    <t>Antenna Kit 760-840 MHz Lo-Profile Black BMLPV700</t>
  </si>
  <si>
    <t>700/800 MHz Mobile Roof Mount Antenna Kit (3db)</t>
  </si>
  <si>
    <t>Mobile Control Head Accessories</t>
  </si>
  <si>
    <t xml:space="preserve">Conversion Kit, Dash to Remote, Lightning </t>
  </si>
  <si>
    <t xml:space="preserve">5300ES Rmt Control HD Kit, Single or Dual Control </t>
  </si>
  <si>
    <t>Standard Remote Control HD Kit, Secont Remote Cont. Head</t>
  </si>
  <si>
    <t>Cable Assembly, Interface, 6ft Remote Control Head</t>
  </si>
  <si>
    <t>Cable Assembly, Extension, 17ft Remote Control Head</t>
  </si>
  <si>
    <t>Cable Assembly, Extension, 50ft Remote Control Head</t>
  </si>
  <si>
    <t xml:space="preserve">5100 Series Front Housing Opening Tool </t>
  </si>
  <si>
    <t>Mobile Standard Microphone, 13 PIN Conn *Air*</t>
  </si>
  <si>
    <t>Digital Keypad Microphone (13-PIN)</t>
  </si>
  <si>
    <t>Dual Remote Noise Cancelling Digital Keypad Mic (13 PIN)</t>
  </si>
  <si>
    <t>Dual Remote Noise Cancelling Microphone (13 PIN)</t>
  </si>
  <si>
    <t>Mobile Standard Microphone, 12-PIN Conn *Air*</t>
  </si>
  <si>
    <t xml:space="preserve">Lightning Remote Control Head Kit, Second Remote Control Head </t>
  </si>
  <si>
    <t>Lightning Digital Keypad Microphone (12-PIN)</t>
  </si>
  <si>
    <t>Lightning Control Head Dual Remote Noise Cancellation Digital Keypad Mic (12-PIN)</t>
  </si>
  <si>
    <t>Lightning Control Head Remote Noise Cancellation Speaker Mic</t>
  </si>
  <si>
    <t>Mobile 5in Speaker 15W, Mono Plug</t>
  </si>
  <si>
    <t>Mobile 5in Speaker 15W, Crimp Leads</t>
  </si>
  <si>
    <t>5300ES PA/Siren Kit *Air*</t>
  </si>
  <si>
    <t>Mobile Mounting Hardware</t>
  </si>
  <si>
    <t xml:space="preserve">R597535773801 </t>
  </si>
  <si>
    <t>Cable, Single Remote, Serial, USB, PVP/UDDI, Standard Interface</t>
  </si>
  <si>
    <t>Mobile Control Station Accessories</t>
  </si>
  <si>
    <t>Kit, ES Control Station Enclosure, 30AMP</t>
  </si>
  <si>
    <t>Polyphaser</t>
  </si>
  <si>
    <t>Mounting Hardware for BA1012 Antenna</t>
  </si>
  <si>
    <t>VHF Control Station Antenna *Air*</t>
  </si>
  <si>
    <t>UHF Control Station Antenna *Air*</t>
  </si>
  <si>
    <t>N-Male Connector for 1/4 FSJI-50A Cable</t>
  </si>
  <si>
    <t>Base Station Kit, IDA 431-BAK-EFJ-T</t>
  </si>
  <si>
    <t>Programming Kit, IDA 431-RBC-003</t>
  </si>
  <si>
    <t>Tone Remote, With Desk Microphone, IDA 431-24-66M</t>
  </si>
  <si>
    <t>Tone Termination Panel, IDA 431-20-28B</t>
  </si>
  <si>
    <t>PAE/NTCH Filter, T Remote Option, IDA 431-RBC-613</t>
  </si>
  <si>
    <t>Interface Cable, Tone Term PDL, IDA 106-28EF J5300</t>
  </si>
  <si>
    <t>Clock VU MTR Remote Option 610, IDA 431-RBC-611</t>
  </si>
  <si>
    <t>4-Wire Remote Option 611, IDA 431-RBC-611</t>
  </si>
  <si>
    <t>Supervisor/ Alt Mn, Remote Option 612, IDA 431-RBC-612</t>
  </si>
  <si>
    <t>12V Battery Cable, Remote Option 614, IDA 431-RBC-614</t>
  </si>
  <si>
    <t>2nd Line/Sum Audio, Remote Option 615, IDA 431-RBC-615</t>
  </si>
  <si>
    <t>One Touch TX, Remote Option 616, IDA 431-RBC-616</t>
  </si>
  <si>
    <t>99 Channel Remote Option 617, IDA 431-RBC-617</t>
  </si>
  <si>
    <t>99 Channel DTMF, Remote Option 618, IDA 431-RBC-618</t>
  </si>
  <si>
    <t>Alpha Numeric Display, Remote Option 620, IDA 431-RBC-620</t>
  </si>
  <si>
    <t>8-Line Multiline Interface, IDA 20-88-M02</t>
  </si>
  <si>
    <t>1/4" Superflex</t>
  </si>
  <si>
    <t>Portable Spare  Batteries/Chargers</t>
  </si>
  <si>
    <t>Battery, lithium ion, IP67, FM certified</t>
  </si>
  <si>
    <t>Battery, lithium ion, immersion rated</t>
  </si>
  <si>
    <t>Charger, vehicular, multi-chem, single bay</t>
  </si>
  <si>
    <t>Charger, single bay, rapid rate</t>
  </si>
  <si>
    <t>Charger, multi-bay, tri-chem</t>
  </si>
  <si>
    <t>Bracket, charger kit, wall mount</t>
  </si>
  <si>
    <t>Portable Carrying Accessories</t>
  </si>
  <si>
    <t>Shoulder strap, leather, heavy duty (adjustable)</t>
  </si>
  <si>
    <t>Leather case, belt flap, mil strap, model 1 (does not include strap)</t>
  </si>
  <si>
    <t>Leather case, D swivel belt loop, model 1 (can be used with model 2 &amp; 3, front of radio not visible when in holster)</t>
  </si>
  <si>
    <t>Leather case, belt flap, model 3</t>
  </si>
  <si>
    <t>Leather case, D swivel belt loop, model 3</t>
  </si>
  <si>
    <t>Leather case, belt loop, mil strap, model 1 (does not include strap; can be used with model 2 &amp; 3, front of radio not visible when in holster)</t>
  </si>
  <si>
    <t>Nylon case, D swivel belt loop, model 3</t>
  </si>
  <si>
    <t>Belt clip, 2 1/4" spring loaded</t>
  </si>
  <si>
    <t>Leather case, D swivel belt loop, 3"</t>
  </si>
  <si>
    <t>Portable Microphones &amp; Audio Accessories</t>
  </si>
  <si>
    <t>Earpiece, coil cord, no PTT, 3.5 mm, rt angle plug</t>
  </si>
  <si>
    <t>2-Wire palm mic kit w/earpiece (requires #5895100051 accessory adapter)</t>
  </si>
  <si>
    <t>3-Wire lapel mic kit (requires #5895100051 accessory adapter)</t>
  </si>
  <si>
    <t>Accessory adapter w/3.5 mm threaded jack</t>
  </si>
  <si>
    <t>Accessory adapter, bluetooth</t>
  </si>
  <si>
    <t>Lapel mic, bluetooth, PTT + earpiece</t>
  </si>
  <si>
    <t>Headset w/standard in-line PTT for accessory adapter (requires #5895100051 accessory adapter)</t>
  </si>
  <si>
    <t>Speaker mic, public safety w/emergency button, 3.5 mm jack, 18"</t>
  </si>
  <si>
    <t>Speaker mic, public safety w/emergency button, 3.5 mm jack, 25"</t>
  </si>
  <si>
    <t>Speaker mic, public safety w/emergency button, 3.5 mm jack, 30"</t>
  </si>
  <si>
    <t>Speaker mic, GPS w/emergency button, 3.5 mm jack, hi/lo</t>
  </si>
  <si>
    <t>Basic Viking Speaker Microphone, 18" cord</t>
  </si>
  <si>
    <t>Basic Viking Speaker Microphone, 24" cord</t>
  </si>
  <si>
    <t>Basic Viking Speaker Microphone, 30" cord</t>
  </si>
  <si>
    <t>Premium Viking Speaker Microphone, Black, 18" cord</t>
  </si>
  <si>
    <t>Premium Viking Speaker Microphone, Black, 24" cord</t>
  </si>
  <si>
    <t>Premium Viking Speaker Microphone, Black, 30" cord</t>
  </si>
  <si>
    <t xml:space="preserve">Portable Knob Kits </t>
  </si>
  <si>
    <t>Knob Kit, Round Channel, Round and Flat Volume</t>
  </si>
  <si>
    <t>Knob Kit, Blade Channel, Round Volume</t>
  </si>
  <si>
    <t>Portable Antennas</t>
  </si>
  <si>
    <t xml:space="preserve">VHF Antenna 136-151 MHz Helical (Yellow Core) - Viking and ES Models </t>
  </si>
  <si>
    <t>VHF Antenna 151-166 MHz Helical (Black Core) - Viking and ES Models</t>
  </si>
  <si>
    <t>VHF Antenna 166-174 MHz Helical (Blue Core) - Viking and ES Models</t>
  </si>
  <si>
    <t>5100 380-512 MHz Antenna 1/4 Wave Whip SMA - Viking and ES Models</t>
  </si>
  <si>
    <t>Wide Band VHF 136-174 MXz, MP Antenna  - ES Only</t>
  </si>
  <si>
    <t>1/4 Wave 800MHz Whip Antenna - Both Viking and ES Models</t>
  </si>
  <si>
    <t>1/2 Wave 800 MHz Antenna - Both Viking and ES Models</t>
  </si>
  <si>
    <t>Portable Antenna 7/800 MHz, 1/2 Wave Whip (Green Core) Viking and ES Models</t>
  </si>
  <si>
    <t>Software Applications</t>
  </si>
  <si>
    <t>Viking Tune, Portable &amp; Mobile Kit  (Viking series tune cable - #023-0600-971, Audio cable 2.5MM to BNC - 023-5100-950, RPI Programming Box - 023-5300-001, Mobile Programming cable - R597-5357-791, Viking Tune Software - 023-0603-204, SMA/BNC Adapter)</t>
  </si>
  <si>
    <t>Viking Tune - Viking Series, CD Media</t>
  </si>
  <si>
    <t>Software Applications Cont.</t>
  </si>
  <si>
    <t>Viking Tune, Mobile Kit  (Audio cable 2.5MM to BNC - 023-5100-950, RPI Programming Box - 023-5300-001, Mobile Programming cable - R597-5357-791, Viking Tune Software - 023-0603-205)</t>
  </si>
  <si>
    <t>Viking Tune, Viking Series Radio Tune SW Kit  (Viking series tune Cable - 023-0600-971, Audio cable 2.5MM to BNC - 023-5100-950, Viking Tune Software - 023-0603-204, SMA/BNC Adapter)</t>
  </si>
  <si>
    <t>Armada, CD Media with Armada Viking programming software/OTAP/DRS/EliteBattery Software</t>
  </si>
  <si>
    <t>Armada Kit, Viking Portable Series, USB Cable (includes Viking portable programming cable - 597-0600-970 &amp; Armada programming software - 023-0601-20014)</t>
  </si>
  <si>
    <t>Armada Kit, Viking Mobile Series, USB Cable (includes Viking mobile programming cable - R597-5357-791 &amp; Armada programming software - 023-0601-20014)</t>
  </si>
  <si>
    <t xml:space="preserve">Armada Kit, Viking Portable &amp; Mobile, USB Cables </t>
  </si>
  <si>
    <t xml:space="preserve">              Encryption Accessories </t>
  </si>
  <si>
    <t>PDA, SMA PC Keyloader w/ Software Cables</t>
  </si>
  <si>
    <t>SMA Keyloader Cable Assembly, Mobile, Hirose</t>
  </si>
  <si>
    <t>3rd Party Keyloader Cable (13 pin)</t>
  </si>
  <si>
    <t>SMA Keyloader Cable Assembly, Portable</t>
  </si>
  <si>
    <t>5100 Keyloader Cable, Modified MOT TDM9390D</t>
  </si>
  <si>
    <t>SMA Keyloader Cable Assembly, Mobile, 12-Pinn Connection *Air*</t>
  </si>
  <si>
    <t>Software Upgrades</t>
  </si>
  <si>
    <t xml:space="preserve">299UPGR175  </t>
  </si>
  <si>
    <t>Radio Authentication P25 - Field Upgrade</t>
  </si>
  <si>
    <t xml:space="preserve">299UPGR200  </t>
  </si>
  <si>
    <t>Upgrade - P25 Phase 1 to Phase 2 (Viking only)</t>
  </si>
  <si>
    <t xml:space="preserve">299UPGR099 </t>
  </si>
  <si>
    <t>ARC 4 Software Encryption</t>
  </si>
  <si>
    <t xml:space="preserve">299UPGR100  </t>
  </si>
  <si>
    <t xml:space="preserve">DES/DES OFB Field Upgrade - Single Key </t>
  </si>
  <si>
    <t xml:space="preserve">299UPGR10001  </t>
  </si>
  <si>
    <t>DES/OFB Multi-Key Encryption</t>
  </si>
  <si>
    <t xml:space="preserve">299UPGR103  </t>
  </si>
  <si>
    <t xml:space="preserve">AES Field Upgrade - Single Key </t>
  </si>
  <si>
    <t xml:space="preserve">299UPGR10301 </t>
  </si>
  <si>
    <t>AES Multi Key Encryption</t>
  </si>
  <si>
    <t xml:space="preserve">299UPGR104  </t>
  </si>
  <si>
    <t>P25 PTAR (Conventional &amp; Trunking) Field Upgrade</t>
  </si>
  <si>
    <t xml:space="preserve">299UPGR105  </t>
  </si>
  <si>
    <t>P25 Data Conventional Field Upgrade</t>
  </si>
  <si>
    <t xml:space="preserve">299UPGR106 </t>
  </si>
  <si>
    <t>P25 Data Trunking Field Upgrade</t>
  </si>
  <si>
    <t xml:space="preserve">299UPGR107  </t>
  </si>
  <si>
    <t>Zone Fail Site Lock Field Upgrade</t>
  </si>
  <si>
    <t xml:space="preserve">299UPGR114  </t>
  </si>
  <si>
    <t>MDS Upgrade</t>
  </si>
  <si>
    <t xml:space="preserve">299UPGR115 </t>
  </si>
  <si>
    <t>Software Upgrade, 48 to 256 Channels - 5100 ES Radios Only</t>
  </si>
  <si>
    <t xml:space="preserve">299UPGR116 </t>
  </si>
  <si>
    <t>Software Upgrade, 256 to 512 Channels - 5100 ES Radios Only</t>
  </si>
  <si>
    <t xml:space="preserve">299UPGR117 </t>
  </si>
  <si>
    <t xml:space="preserve">Software Upgrade, 512 to 864 Channels </t>
  </si>
  <si>
    <t xml:space="preserve">299UPGR118 </t>
  </si>
  <si>
    <t>Software Upgrade, OTAP (Over the Air Programming)</t>
  </si>
  <si>
    <t xml:space="preserve">299UPGR120 </t>
  </si>
  <si>
    <t>Rebanding Upgrade to SNSZ</t>
  </si>
  <si>
    <t xml:space="preserve">299UPGR124 </t>
  </si>
  <si>
    <t>Hardware System Key Only</t>
  </si>
  <si>
    <t xml:space="preserve">299UPGR125 </t>
  </si>
  <si>
    <t>16 Zone/54 Channel Matrix Option</t>
  </si>
  <si>
    <t xml:space="preserve">299UPGR131 </t>
  </si>
  <si>
    <t>OTIP (Over the Internet Programming)</t>
  </si>
  <si>
    <t xml:space="preserve">299UPGR132 </t>
  </si>
  <si>
    <t>Third Party Interface Enabled</t>
  </si>
  <si>
    <t xml:space="preserve">299UPGR101 </t>
  </si>
  <si>
    <t>SN or SZ to P25 Trunking Field Upgrade</t>
  </si>
  <si>
    <t xml:space="preserve">299UPGR108 </t>
  </si>
  <si>
    <t>Conventional Analog to Smartnet Field Upgrade</t>
  </si>
  <si>
    <t xml:space="preserve">299UPGR109 </t>
  </si>
  <si>
    <t>Smartnet to Smartzone Field Upgrade</t>
  </si>
  <si>
    <t xml:space="preserve">299UPGR110 </t>
  </si>
  <si>
    <t>Conventional Analog to P25 CAI (Common Air Interface)</t>
  </si>
  <si>
    <t xml:space="preserve">299UPGR111 </t>
  </si>
  <si>
    <t>Conventional Analog to P25 Trunking Field Upgrade (includes SNSZ)</t>
  </si>
  <si>
    <t xml:space="preserve">299UPGR112 </t>
  </si>
  <si>
    <t>Conventional Analog to P25 Trunking only Field Upgrade</t>
  </si>
  <si>
    <t xml:space="preserve">299UPGR113 </t>
  </si>
  <si>
    <t>Multi-Net Analog to P25 Trunking Field Upgrade</t>
  </si>
  <si>
    <t>299UPGR128</t>
  </si>
  <si>
    <t xml:space="preserve">299UPGR129 </t>
  </si>
  <si>
    <t>FireSafe First Responder</t>
  </si>
  <si>
    <t>Factory Services</t>
  </si>
  <si>
    <t xml:space="preserve">299PRGM001 </t>
  </si>
  <si>
    <t>Radio Profile Creation for Programming</t>
  </si>
  <si>
    <t xml:space="preserve">299PRGM002 </t>
  </si>
  <si>
    <t xml:space="preserve">Factory Programming </t>
  </si>
  <si>
    <t>Warranty</t>
  </si>
  <si>
    <r>
      <t xml:space="preserve">Warranty One Year Extension - </t>
    </r>
    <r>
      <rPr>
        <i/>
        <sz val="10"/>
        <color theme="1"/>
        <rFont val="Calibri"/>
        <family val="2"/>
        <scheme val="minor"/>
      </rPr>
      <t>(Viking)</t>
    </r>
    <r>
      <rPr>
        <sz val="11"/>
        <color theme="1"/>
        <rFont val="Calibri"/>
        <family val="2"/>
        <scheme val="minor"/>
      </rPr>
      <t xml:space="preserve"> maximum 5 years warranty total; available if radio is less than 4 years old</t>
    </r>
  </si>
  <si>
    <t>Software Subscriptions</t>
  </si>
  <si>
    <t>Armada Software Subscription - 5 Years</t>
  </si>
  <si>
    <r>
      <t xml:space="preserve">2 Year Extended Warranty </t>
    </r>
    <r>
      <rPr>
        <i/>
        <sz val="10"/>
        <color theme="1"/>
        <rFont val="Calibri"/>
        <family val="2"/>
        <scheme val="minor"/>
      </rPr>
      <t>(Portable/Mobile)</t>
    </r>
    <r>
      <rPr>
        <sz val="11"/>
        <color theme="1"/>
        <rFont val="Calibri"/>
        <family val="2"/>
        <scheme val="minor"/>
      </rPr>
      <t xml:space="preserve"> - Viking </t>
    </r>
  </si>
  <si>
    <r>
      <t xml:space="preserve">1 Year Extended Warranty </t>
    </r>
    <r>
      <rPr>
        <i/>
        <sz val="10"/>
        <color theme="1"/>
        <rFont val="Calibri"/>
        <family val="2"/>
        <scheme val="minor"/>
      </rPr>
      <t>(Portable/Mobile)</t>
    </r>
    <r>
      <rPr>
        <sz val="11"/>
        <color theme="1"/>
        <rFont val="Calibri"/>
        <family val="2"/>
        <scheme val="minor"/>
      </rPr>
      <t xml:space="preserve"> Viking</t>
    </r>
  </si>
  <si>
    <t>FireSafe Command</t>
  </si>
  <si>
    <t>ATLAS</t>
  </si>
  <si>
    <t>Viking Accessories</t>
  </si>
  <si>
    <t>Effective Date: 04.21.17</t>
  </si>
  <si>
    <t>EFJohnson Price Guide  |  04.21.17</t>
  </si>
  <si>
    <t>VM6730BF</t>
  </si>
  <si>
    <t>VM 6000 136-174 MHZ</t>
  </si>
  <si>
    <t>VM6830BF</t>
  </si>
  <si>
    <t>VM 6000 450-520 MHZ</t>
  </si>
  <si>
    <t>VM6830BF2</t>
  </si>
  <si>
    <t>VM 6000 380-470 MHZ</t>
  </si>
  <si>
    <t>VM6930BF</t>
  </si>
  <si>
    <t>VM 6000 700/800 MHZ</t>
  </si>
  <si>
    <t>Mounting Accessories</t>
  </si>
  <si>
    <t>KMB-33M</t>
  </si>
  <si>
    <t>Mounting Bracket</t>
  </si>
  <si>
    <t>KMB-34</t>
  </si>
  <si>
    <t>Mounting Case</t>
  </si>
  <si>
    <t xml:space="preserve">KPS-15  </t>
  </si>
  <si>
    <t>DC Switch (P/S)</t>
  </si>
  <si>
    <t>KCT-46</t>
  </si>
  <si>
    <t>Ignition Sense Cable</t>
  </si>
  <si>
    <t>Control head</t>
  </si>
  <si>
    <t>835VM6000VCH</t>
  </si>
  <si>
    <r>
      <t xml:space="preserve">Viking Control Head (VCH)
</t>
    </r>
    <r>
      <rPr>
        <b/>
        <i/>
        <sz val="11"/>
        <rFont val="Calibri"/>
        <family val="2"/>
        <scheme val="minor"/>
      </rPr>
      <t>The pricing is valid only when purchased with the radio. If purchased separately, List price is $1,695</t>
    </r>
  </si>
  <si>
    <t>KCT-23M3</t>
  </si>
  <si>
    <t>DC Cable-Remote</t>
  </si>
  <si>
    <t>597535777502</t>
  </si>
  <si>
    <t>6 Ft remote cable</t>
  </si>
  <si>
    <t>17 Ft remote cable</t>
  </si>
  <si>
    <t>597535777503</t>
  </si>
  <si>
    <t>50 Ft remote cable</t>
  </si>
  <si>
    <t>250074031003</t>
  </si>
  <si>
    <t>VCH Standard Mobile Mic</t>
  </si>
  <si>
    <t>589001202303</t>
  </si>
  <si>
    <t>VCH Desktop Mic</t>
  </si>
  <si>
    <t>Speaker</t>
  </si>
  <si>
    <t>2500151006</t>
  </si>
  <si>
    <t>5in. 15W Speaker, Crimp Leads</t>
  </si>
  <si>
    <t>KES-3S</t>
  </si>
  <si>
    <t>Low Profile Ext. Speaker</t>
  </si>
  <si>
    <t>KAP-2</t>
  </si>
  <si>
    <t>HA / PA Relay</t>
  </si>
  <si>
    <t>KES-5</t>
  </si>
  <si>
    <t>40W External Speaker</t>
  </si>
  <si>
    <t>Software  Options</t>
  </si>
  <si>
    <t>P25 Phase 1 Trunking</t>
  </si>
  <si>
    <t>P25 Phase 2 TDMA</t>
  </si>
  <si>
    <t>SmartNet II / SmartZone</t>
  </si>
  <si>
    <t>1024 Ch</t>
  </si>
  <si>
    <t>2048 Ch</t>
  </si>
  <si>
    <t>DES-OFB multi-key</t>
  </si>
  <si>
    <t xml:space="preserve">AES FIPS-140-2 multi-key </t>
  </si>
  <si>
    <t>ARC4 (ADP Compatible)</t>
  </si>
  <si>
    <t>Conventional Voting Scan</t>
  </si>
  <si>
    <t>TrueVoice Noise Cancellation</t>
  </si>
  <si>
    <t>MDC1200 / GE-Star Signaling</t>
  </si>
  <si>
    <t xml:space="preserve">P25 Data Conventional </t>
  </si>
  <si>
    <t>OTAR (Over-the-Air-Rekeying)</t>
  </si>
  <si>
    <t>P25 Authentication</t>
  </si>
  <si>
    <r>
      <t xml:space="preserve">GPS Antenna
</t>
    </r>
    <r>
      <rPr>
        <b/>
        <i/>
        <sz val="10"/>
        <rFont val="Calibri"/>
        <family val="2"/>
        <scheme val="minor"/>
      </rPr>
      <t>Automatically selected when GPS option is selected in CeVo</t>
    </r>
  </si>
  <si>
    <t>VM5730BF</t>
  </si>
  <si>
    <t>VM 5000 136-174 MHZ</t>
  </si>
  <si>
    <t>VM5830BF</t>
  </si>
  <si>
    <t>VM 5000 450-520 MHZ</t>
  </si>
  <si>
    <t>VM5830BF2</t>
  </si>
  <si>
    <t>VM 5000 380-470 MHZ</t>
  </si>
  <si>
    <t>VM5930BF</t>
  </si>
  <si>
    <t>VM 5000 700/800 MHZ</t>
  </si>
  <si>
    <t>KCH-19VM</t>
  </si>
  <si>
    <t>Dash - KCH-19</t>
  </si>
  <si>
    <t>KCT-23M</t>
  </si>
  <si>
    <t>DC Cable-Dash</t>
  </si>
  <si>
    <t>KMC-35</t>
  </si>
  <si>
    <t>KCH Standard Mobile Mic</t>
  </si>
  <si>
    <t>KMC-36</t>
  </si>
  <si>
    <t>12 Keypad Mic</t>
  </si>
  <si>
    <t xml:space="preserve">KMC-9C </t>
  </si>
  <si>
    <t>Desktop Mic</t>
  </si>
  <si>
    <t>AES FIPS-140-2 multi-key (DES-OFB included)</t>
  </si>
  <si>
    <t>P25 Data Trunking (Conventional incl)</t>
  </si>
  <si>
    <r>
      <t xml:space="preserve">GPS Antenna
</t>
    </r>
    <r>
      <rPr>
        <b/>
        <i/>
        <sz val="11"/>
        <rFont val="Calibri"/>
        <family val="2"/>
        <scheme val="minor"/>
      </rPr>
      <t>Automatically selected when GPS option is selected in CeVo</t>
    </r>
  </si>
  <si>
    <t>Viking VM6000 Mobile</t>
  </si>
  <si>
    <t>Viking VM5000 Mobile</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</si>
</sst>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7" formatCode="&quot;$&quot;#,##0.00_);\(&quot;$&quot;#,##0.00\)"/>
    <numFmt numFmtId="44" formatCode="_(&quot;$&quot;* #,##0.00_);_(&quot;$&quot;* \(#,##0.00\);_(&quot;$&quot;* &quot;-&quot;??_);_(@_)"/>
    <numFmt numFmtId="43" formatCode="_(* #,##0.00_);_(* \(#,##0.00\);_(* &quot;-&quot;??_);_(@_)"/>
    <numFmt numFmtId="164" formatCode="#,##0.00_ ;[Red]\-#,##0.00\ "/>
    <numFmt numFmtId="165" formatCode="[$$-409]#,##0.00"/>
    <numFmt numFmtId="166" formatCode="&quot;$&quot;#,##0.00"/>
  </numFmts>
  <fonts count="25">
    <font>
      <sz val="11"/>
      <color theme="1"/>
      <name val="Calibri"/>
      <family val="2"/>
      <scheme val="minor"/>
    </font>
    <font>
      <b/>
      <sz val="11"/>
      <color theme="1"/>
      <name val="Calibri"/>
      <family val="2"/>
      <scheme val="minor"/>
    </font>
    <font>
      <b/>
      <i/>
      <sz val="11"/>
      <color theme="1"/>
      <name val="Calibri"/>
      <family val="2"/>
      <scheme val="minor"/>
    </font>
    <font>
      <b/>
      <sz val="11"/>
      <color theme="0"/>
      <name val="Calibri"/>
      <family val="2"/>
      <scheme val="minor"/>
    </font>
    <font>
      <sz val="11"/>
      <color theme="0"/>
      <name val="Calibri"/>
      <family val="2"/>
      <scheme val="minor"/>
    </font>
    <font>
      <sz val="11"/>
      <color theme="1"/>
      <name val="Calibri"/>
      <family val="2"/>
      <scheme val="minor"/>
    </font>
    <font>
      <sz val="11"/>
      <color rgb="FFFF0000"/>
      <name val="Calibri"/>
      <family val="2"/>
      <scheme val="minor"/>
    </font>
    <font>
      <sz val="9"/>
      <color rgb="FF222222"/>
      <name val="Tahoma"/>
      <family val="2"/>
    </font>
    <font>
      <sz val="11"/>
      <color rgb="FF222222"/>
      <name val="Calibri"/>
      <family val="2"/>
      <scheme val="minor"/>
    </font>
    <font>
      <sz val="11"/>
      <name val="Calibri"/>
      <family val="2"/>
      <scheme val="minor"/>
    </font>
    <font>
      <b/>
      <i/>
      <sz val="11"/>
      <name val="Calibri"/>
      <family val="2"/>
      <scheme val="minor"/>
    </font>
    <font>
      <sz val="10"/>
      <name val="Arial"/>
      <family val="2"/>
    </font>
    <font>
      <b/>
      <u/>
      <sz val="7"/>
      <name val="Arial"/>
      <family val="2"/>
    </font>
    <font>
      <sz val="11"/>
      <color indexed="8"/>
      <name val="ＭＳ Ｐゴシック"/>
      <family val="3"/>
      <charset val="128"/>
    </font>
    <font>
      <b/>
      <sz val="11"/>
      <name val="Calibri"/>
      <family val="2"/>
      <scheme val="minor"/>
    </font>
    <font>
      <b/>
      <i/>
      <sz val="10"/>
      <color theme="1"/>
      <name val="Calibri"/>
      <family val="2"/>
      <scheme val="minor"/>
    </font>
    <font>
      <b/>
      <u/>
      <sz val="11"/>
      <name val="Calibri"/>
      <family val="2"/>
      <scheme val="minor"/>
    </font>
    <font>
      <i/>
      <sz val="11"/>
      <name val="Calibri"/>
      <family val="2"/>
      <scheme val="minor"/>
    </font>
    <font>
      <i/>
      <sz val="10"/>
      <color theme="1"/>
      <name val="Calibri"/>
      <family val="2"/>
      <scheme val="minor"/>
    </font>
    <font>
      <sz val="10"/>
      <color theme="1"/>
      <name val="Calibri"/>
      <family val="2"/>
      <scheme val="minor"/>
    </font>
    <font>
      <b/>
      <sz val="24"/>
      <color theme="1"/>
      <name val="Calibri"/>
      <family val="2"/>
      <scheme val="minor"/>
    </font>
    <font>
      <b/>
      <i/>
      <sz val="12"/>
      <color theme="1"/>
      <name val="Calibri"/>
      <family val="2"/>
      <scheme val="minor"/>
    </font>
    <font>
      <u/>
      <sz val="11"/>
      <color theme="10"/>
      <name val="Calibri"/>
      <family val="2"/>
      <scheme val="minor"/>
    </font>
    <font>
      <b/>
      <sz val="18"/>
      <color theme="1"/>
      <name val="Calibri"/>
      <family val="2"/>
      <scheme val="minor"/>
    </font>
    <font>
      <b/>
      <i/>
      <sz val="10"/>
      <name val="Calibri"/>
      <family val="2"/>
      <scheme val="minor"/>
    </font>
  </fonts>
  <fills count="8">
    <fill>
      <patternFill patternType="none"/>
    </fill>
    <fill>
      <patternFill patternType="gray125"/>
    </fill>
    <fill>
      <patternFill patternType="solid">
        <fgColor theme="0" tint="-4.9989318521683403E-2"/>
        <bgColor indexed="64"/>
      </patternFill>
    </fill>
    <fill>
      <patternFill patternType="solid">
        <fgColor theme="1" tint="0.499984740745262"/>
        <bgColor indexed="64"/>
      </patternFill>
    </fill>
    <fill>
      <patternFill patternType="solid">
        <fgColor theme="0"/>
        <bgColor indexed="64"/>
      </patternFill>
    </fill>
    <fill>
      <patternFill patternType="solid">
        <fgColor theme="1" tint="0.34998626667073579"/>
        <bgColor indexed="64"/>
      </patternFill>
    </fill>
    <fill>
      <patternFill patternType="solid">
        <fgColor rgb="FFFFFF00"/>
        <bgColor indexed="64"/>
      </patternFill>
    </fill>
    <fill>
      <patternFill patternType="solid">
        <fgColor theme="0" tint="-0.499984740745262"/>
        <bgColor indexed="64"/>
      </patternFill>
    </fill>
  </fills>
  <borders count="7">
    <border>
      <left/>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s>
  <cellStyleXfs count="39">
    <xf numFmtId="0" fontId="0" fillId="0" borderId="0"/>
    <xf numFmtId="44" fontId="5" fillId="0" borderId="0" applyFont="0" applyFill="0" applyBorder="0" applyAlignment="0" applyProtection="0"/>
    <xf numFmtId="0" fontId="11" fillId="0" borderId="0"/>
    <xf numFmtId="44" fontId="5" fillId="0" borderId="0" applyFont="0" applyFill="0" applyBorder="0" applyAlignment="0" applyProtection="0"/>
    <xf numFmtId="0" fontId="11" fillId="0" borderId="0"/>
    <xf numFmtId="43" fontId="1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1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11" fillId="0" borderId="0"/>
    <xf numFmtId="9" fontId="1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38" fontId="13" fillId="0" borderId="0" applyFont="0" applyFill="0" applyBorder="0" applyAlignment="0" applyProtection="0">
      <alignment vertical="center"/>
    </xf>
    <xf numFmtId="164" fontId="11" fillId="0" borderId="0" applyFont="0" applyFill="0" applyBorder="0" applyAlignment="0" applyProtection="0"/>
    <xf numFmtId="165" fontId="11" fillId="0" borderId="0" applyFont="0" applyFill="0" applyBorder="0" applyAlignment="0" applyProtection="0"/>
    <xf numFmtId="0" fontId="22" fillId="0" borderId="0" applyNumberFormat="0" applyFill="0" applyBorder="0" applyAlignment="0" applyProtection="0"/>
  </cellStyleXfs>
  <cellXfs count="162">
    <xf numFmtId="0" fontId="0" fillId="0" borderId="0" xfId="0"/>
    <xf numFmtId="0" fontId="0" fillId="0" borderId="0" xfId="0" applyAlignment="1">
      <alignment horizontal="left" vertical="center"/>
    </xf>
    <xf numFmtId="0" fontId="0" fillId="0" borderId="0" xfId="0" applyFill="1" applyAlignment="1">
      <alignment vertical="center"/>
    </xf>
    <xf numFmtId="0" fontId="0" fillId="0" borderId="0" xfId="0" applyFill="1" applyAlignment="1">
      <alignment vertical="center" wrapText="1"/>
    </xf>
    <xf numFmtId="0" fontId="0" fillId="0" borderId="0" xfId="0" applyAlignment="1">
      <alignment vertical="center"/>
    </xf>
    <xf numFmtId="0" fontId="9" fillId="0" borderId="0" xfId="0" applyFont="1" applyFill="1" applyAlignment="1">
      <alignment vertical="center"/>
    </xf>
    <xf numFmtId="0" fontId="0" fillId="0" borderId="0" xfId="0" applyAlignment="1">
      <alignment horizontal="left" vertical="center" wrapText="1"/>
    </xf>
    <xf numFmtId="44" fontId="0" fillId="0" borderId="0" xfId="1" applyFont="1" applyAlignment="1">
      <alignment horizontal="left" vertical="center"/>
    </xf>
    <xf numFmtId="0" fontId="0" fillId="0" borderId="0" xfId="0" applyAlignment="1">
      <alignment vertical="center" wrapText="1"/>
    </xf>
    <xf numFmtId="44" fontId="6" fillId="0" borderId="0" xfId="1" applyFont="1" applyAlignment="1">
      <alignment vertical="center"/>
    </xf>
    <xf numFmtId="0" fontId="20" fillId="0" borderId="0" xfId="0" applyFont="1"/>
    <xf numFmtId="0" fontId="0" fillId="4" borderId="0" xfId="0" applyFill="1"/>
    <xf numFmtId="0" fontId="20" fillId="4" borderId="0" xfId="0" applyFont="1" applyFill="1"/>
    <xf numFmtId="0" fontId="0" fillId="0" borderId="0" xfId="0" applyFill="1"/>
    <xf numFmtId="0" fontId="20" fillId="0" borderId="0" xfId="0" applyFont="1" applyFill="1"/>
    <xf numFmtId="0" fontId="0" fillId="0" borderId="0" xfId="0" applyAlignment="1">
      <alignment vertical="center"/>
    </xf>
    <xf numFmtId="0" fontId="0" fillId="0" borderId="0" xfId="0" applyAlignment="1">
      <alignment vertical="center"/>
    </xf>
    <xf numFmtId="0" fontId="0" fillId="0" borderId="0" xfId="0" applyAlignment="1">
      <alignment horizontal="center" vertical="center" wrapText="1"/>
    </xf>
    <xf numFmtId="0" fontId="0" fillId="0" borderId="0" xfId="0" applyAlignment="1">
      <alignment horizontal="center" vertical="center"/>
    </xf>
    <xf numFmtId="0" fontId="0" fillId="0" borderId="0" xfId="0" applyAlignment="1">
      <alignment horizontal="left" vertical="center"/>
    </xf>
    <xf numFmtId="0" fontId="0" fillId="0" borderId="0" xfId="0" applyAlignment="1">
      <alignment vertical="center"/>
    </xf>
    <xf numFmtId="0" fontId="0" fillId="0" borderId="0" xfId="0" applyAlignment="1">
      <alignment vertical="center"/>
    </xf>
    <xf numFmtId="0" fontId="0" fillId="0" borderId="0" xfId="0" applyAlignment="1">
      <alignment vertical="center"/>
    </xf>
    <xf numFmtId="0" fontId="0" fillId="0" borderId="0" xfId="0" applyAlignment="1">
      <alignment horizontal="left" vertical="center"/>
    </xf>
    <xf numFmtId="0" fontId="0" fillId="0" borderId="0" xfId="0" applyAlignment="1">
      <alignment vertical="center"/>
    </xf>
    <xf numFmtId="0" fontId="0" fillId="0" borderId="0" xfId="0" applyAlignment="1">
      <alignment horizontal="left" vertical="center"/>
    </xf>
    <xf numFmtId="0" fontId="0" fillId="0" borderId="0" xfId="0" applyAlignment="1">
      <alignment vertical="center"/>
    </xf>
    <xf numFmtId="0" fontId="0" fillId="0" borderId="0" xfId="0" applyAlignment="1">
      <alignment vertical="center"/>
    </xf>
    <xf numFmtId="0" fontId="0" fillId="0" borderId="0" xfId="0" applyAlignment="1">
      <alignment horizontal="left" vertical="center"/>
    </xf>
    <xf numFmtId="0" fontId="0" fillId="0" borderId="0" xfId="0" applyAlignment="1">
      <alignment vertical="center"/>
    </xf>
    <xf numFmtId="0" fontId="0" fillId="0" borderId="0" xfId="0" applyAlignment="1">
      <alignment horizontal="left" vertical="center"/>
    </xf>
    <xf numFmtId="0" fontId="0" fillId="0" borderId="0" xfId="0" applyAlignment="1">
      <alignment vertical="center"/>
    </xf>
    <xf numFmtId="0" fontId="0" fillId="0" borderId="0" xfId="0" applyAlignment="1">
      <alignment horizontal="left" vertical="center"/>
    </xf>
    <xf numFmtId="0" fontId="0" fillId="6" borderId="0" xfId="0" applyFill="1" applyAlignment="1">
      <alignment horizontal="left" vertical="center"/>
    </xf>
    <xf numFmtId="0" fontId="0" fillId="0" borderId="0" xfId="0" applyAlignment="1">
      <alignment horizontal="left" vertical="center"/>
    </xf>
    <xf numFmtId="0" fontId="22" fillId="0" borderId="0" xfId="38" applyFill="1" applyAlignment="1">
      <alignment horizontal="center" vertical="center"/>
    </xf>
    <xf numFmtId="0" fontId="0" fillId="0" borderId="0" xfId="0" applyFill="1" applyAlignment="1">
      <alignment horizontal="left" vertical="center"/>
    </xf>
    <xf numFmtId="0" fontId="0" fillId="0" borderId="0" xfId="0" applyAlignment="1">
      <alignment vertical="center"/>
    </xf>
    <xf numFmtId="0" fontId="0" fillId="0" borderId="0" xfId="0" applyAlignment="1">
      <alignment horizontal="left" vertical="center"/>
    </xf>
    <xf numFmtId="0" fontId="0" fillId="0" borderId="2" xfId="0" applyBorder="1" applyAlignment="1">
      <alignment horizontal="left" vertical="center"/>
    </xf>
    <xf numFmtId="0" fontId="0" fillId="0" borderId="2" xfId="0" applyBorder="1" applyAlignment="1">
      <alignment horizontal="left" vertical="center" wrapText="1"/>
    </xf>
    <xf numFmtId="44" fontId="0" fillId="0" borderId="2" xfId="1" applyFont="1" applyBorder="1" applyAlignment="1">
      <alignment horizontal="left" vertical="center"/>
    </xf>
    <xf numFmtId="0" fontId="4" fillId="3" borderId="2" xfId="0" applyFont="1" applyFill="1" applyBorder="1" applyAlignment="1">
      <alignment horizontal="left" vertical="center"/>
    </xf>
    <xf numFmtId="0" fontId="3" fillId="3" borderId="2" xfId="0" applyFont="1" applyFill="1" applyBorder="1" applyAlignment="1">
      <alignment horizontal="left" vertical="center" wrapText="1"/>
    </xf>
    <xf numFmtId="44" fontId="3" fillId="3" borderId="2" xfId="1" applyFont="1" applyFill="1" applyBorder="1" applyAlignment="1">
      <alignment horizontal="left" vertical="center"/>
    </xf>
    <xf numFmtId="0" fontId="0" fillId="0" borderId="2" xfId="0" applyFill="1" applyBorder="1" applyAlignment="1">
      <alignment horizontal="center" vertical="center" wrapText="1"/>
    </xf>
    <xf numFmtId="0" fontId="0" fillId="0" borderId="2" xfId="0" applyFill="1" applyBorder="1" applyAlignment="1">
      <alignment horizontal="left" vertical="center" wrapText="1"/>
    </xf>
    <xf numFmtId="0" fontId="9" fillId="0" borderId="2" xfId="26" applyFont="1" applyFill="1" applyBorder="1" applyAlignment="1">
      <alignment horizontal="left" vertical="top"/>
    </xf>
    <xf numFmtId="0" fontId="9" fillId="0" borderId="2" xfId="26" applyFont="1" applyFill="1" applyBorder="1" applyAlignment="1">
      <alignment vertical="top" wrapText="1"/>
    </xf>
    <xf numFmtId="0" fontId="9" fillId="0" borderId="2" xfId="26" applyFont="1" applyFill="1" applyBorder="1" applyAlignment="1">
      <alignment vertical="center"/>
    </xf>
    <xf numFmtId="0" fontId="9" fillId="0" borderId="2" xfId="26" applyFont="1" applyFill="1" applyBorder="1" applyAlignment="1">
      <alignment vertical="center" wrapText="1"/>
    </xf>
    <xf numFmtId="0" fontId="5" fillId="0" borderId="2" xfId="26" applyFont="1" applyFill="1" applyBorder="1" applyAlignment="1">
      <alignment vertical="center"/>
    </xf>
    <xf numFmtId="0" fontId="5" fillId="0" borderId="2" xfId="26" applyFont="1" applyFill="1" applyBorder="1" applyAlignment="1">
      <alignment vertical="center" wrapText="1"/>
    </xf>
    <xf numFmtId="0" fontId="9" fillId="0" borderId="2" xfId="26" applyFont="1" applyFill="1" applyBorder="1" applyAlignment="1">
      <alignment horizontal="left" vertical="center" wrapText="1"/>
    </xf>
    <xf numFmtId="44" fontId="3" fillId="3" borderId="2" xfId="1" applyFont="1" applyFill="1" applyBorder="1" applyAlignment="1">
      <alignment vertical="center"/>
    </xf>
    <xf numFmtId="0" fontId="9" fillId="0" borderId="2" xfId="26" applyFont="1" applyFill="1" applyBorder="1" applyAlignment="1">
      <alignment horizontal="left" vertical="center"/>
    </xf>
    <xf numFmtId="0" fontId="0" fillId="0" borderId="2" xfId="0" applyFill="1" applyBorder="1" applyAlignment="1">
      <alignment horizontal="left" vertical="center"/>
    </xf>
    <xf numFmtId="0" fontId="3" fillId="3" borderId="2" xfId="0" applyFont="1" applyFill="1" applyBorder="1" applyAlignment="1">
      <alignment horizontal="left" vertical="center"/>
    </xf>
    <xf numFmtId="0" fontId="0" fillId="4" borderId="2" xfId="0" applyFill="1" applyBorder="1" applyAlignment="1">
      <alignment horizontal="left" vertical="center"/>
    </xf>
    <xf numFmtId="0" fontId="0" fillId="4" borderId="2" xfId="0" applyFill="1" applyBorder="1" applyAlignment="1">
      <alignment horizontal="left" vertical="center" wrapText="1"/>
    </xf>
    <xf numFmtId="0" fontId="0" fillId="2" borderId="2" xfId="0" applyFill="1" applyBorder="1" applyAlignment="1">
      <alignment horizontal="left" vertical="center"/>
    </xf>
    <xf numFmtId="0" fontId="0" fillId="0" borderId="2" xfId="0" applyFont="1" applyBorder="1" applyAlignment="1">
      <alignment horizontal="left" vertical="center"/>
    </xf>
    <xf numFmtId="0" fontId="0" fillId="0" borderId="2" xfId="0" applyFont="1" applyBorder="1" applyAlignment="1">
      <alignment horizontal="left" vertical="center" wrapText="1"/>
    </xf>
    <xf numFmtId="0" fontId="9" fillId="0" borderId="2" xfId="26" applyFont="1" applyBorder="1" applyAlignment="1">
      <alignment vertical="center"/>
    </xf>
    <xf numFmtId="0" fontId="7" fillId="0" borderId="2" xfId="0" applyFont="1" applyBorder="1" applyAlignment="1">
      <alignment vertical="center" wrapText="1"/>
    </xf>
    <xf numFmtId="11" fontId="0" fillId="0" borderId="2" xfId="0" applyNumberFormat="1" applyBorder="1" applyAlignment="1">
      <alignment horizontal="left" vertical="center"/>
    </xf>
    <xf numFmtId="0" fontId="4" fillId="2" borderId="2" xfId="0" applyFont="1" applyFill="1" applyBorder="1" applyAlignment="1">
      <alignment horizontal="left" vertical="center"/>
    </xf>
    <xf numFmtId="0" fontId="8" fillId="0" borderId="2" xfId="0" applyFont="1" applyBorder="1" applyAlignment="1">
      <alignment vertical="center" wrapText="1"/>
    </xf>
    <xf numFmtId="0" fontId="0" fillId="0" borderId="2" xfId="26" applyFont="1" applyFill="1" applyBorder="1" applyAlignment="1">
      <alignment vertical="center"/>
    </xf>
    <xf numFmtId="0" fontId="22" fillId="0" borderId="0" xfId="38" applyFill="1" applyAlignment="1">
      <alignment horizontal="center" vertical="center"/>
    </xf>
    <xf numFmtId="0" fontId="3" fillId="3" borderId="2" xfId="0" applyFont="1" applyFill="1" applyBorder="1" applyAlignment="1">
      <alignment vertical="center" wrapText="1"/>
    </xf>
    <xf numFmtId="0" fontId="0" fillId="0" borderId="2" xfId="0" applyBorder="1" applyAlignment="1">
      <alignment horizontal="left" vertical="center"/>
    </xf>
    <xf numFmtId="0" fontId="3" fillId="3" borderId="2" xfId="0" applyFont="1" applyFill="1" applyBorder="1" applyAlignment="1">
      <alignment horizontal="left" vertical="center" wrapText="1"/>
    </xf>
    <xf numFmtId="0" fontId="0" fillId="0" borderId="2" xfId="26" applyFont="1" applyFill="1" applyBorder="1" applyAlignment="1">
      <alignment vertical="center" wrapText="1"/>
    </xf>
    <xf numFmtId="0" fontId="3" fillId="3" borderId="2" xfId="0" applyFont="1" applyFill="1" applyBorder="1" applyAlignment="1">
      <alignment vertical="center" wrapText="1"/>
    </xf>
    <xf numFmtId="0" fontId="0" fillId="0" borderId="0" xfId="0" applyAlignment="1">
      <alignment vertical="center"/>
    </xf>
    <xf numFmtId="166" fontId="0" fillId="0" borderId="2" xfId="1" applyNumberFormat="1" applyFont="1" applyFill="1" applyBorder="1" applyAlignment="1">
      <alignment horizontal="left" vertical="center"/>
    </xf>
    <xf numFmtId="166" fontId="0" fillId="0" borderId="2" xfId="1" applyNumberFormat="1" applyFont="1" applyFill="1" applyBorder="1" applyAlignment="1">
      <alignment horizontal="left" vertical="center" wrapText="1"/>
    </xf>
    <xf numFmtId="9" fontId="0" fillId="0" borderId="2" xfId="0" applyNumberFormat="1" applyBorder="1" applyAlignment="1">
      <alignment horizontal="left" vertical="center"/>
    </xf>
    <xf numFmtId="0" fontId="3" fillId="3" borderId="2" xfId="0" applyFont="1" applyFill="1" applyBorder="1" applyAlignment="1">
      <alignment vertical="center"/>
    </xf>
    <xf numFmtId="9" fontId="0" fillId="0" borderId="2" xfId="0" applyNumberFormat="1" applyBorder="1" applyAlignment="1">
      <alignment vertical="center"/>
    </xf>
    <xf numFmtId="166" fontId="0" fillId="0" borderId="2" xfId="1" applyNumberFormat="1" applyFont="1" applyBorder="1" applyAlignment="1">
      <alignment horizontal="left" vertical="center"/>
    </xf>
    <xf numFmtId="166" fontId="9" fillId="0" borderId="2" xfId="6" applyNumberFormat="1" applyFont="1" applyFill="1" applyBorder="1" applyAlignment="1">
      <alignment horizontal="left" vertical="top"/>
    </xf>
    <xf numFmtId="166" fontId="9" fillId="0" borderId="2" xfId="3" applyNumberFormat="1" applyFont="1" applyFill="1" applyBorder="1" applyAlignment="1">
      <alignment horizontal="left" vertical="center"/>
    </xf>
    <xf numFmtId="166" fontId="5" fillId="0" borderId="2" xfId="3" applyNumberFormat="1" applyFont="1" applyFill="1" applyBorder="1" applyAlignment="1">
      <alignment horizontal="left" vertical="center"/>
    </xf>
    <xf numFmtId="166" fontId="0" fillId="4" borderId="2" xfId="1" applyNumberFormat="1" applyFont="1" applyFill="1" applyBorder="1" applyAlignment="1">
      <alignment horizontal="left" vertical="center"/>
    </xf>
    <xf numFmtId="0" fontId="0" fillId="0" borderId="0" xfId="0" applyBorder="1" applyAlignment="1">
      <alignment horizontal="left" vertical="center"/>
    </xf>
    <xf numFmtId="166" fontId="9" fillId="0" borderId="2" xfId="6" applyNumberFormat="1" applyFont="1" applyBorder="1" applyAlignment="1">
      <alignment horizontal="left" vertical="center"/>
    </xf>
    <xf numFmtId="7" fontId="0" fillId="0" borderId="2" xfId="1" applyNumberFormat="1" applyFont="1" applyBorder="1" applyAlignment="1">
      <alignment horizontal="left" vertical="center"/>
    </xf>
    <xf numFmtId="0" fontId="0" fillId="0" borderId="3" xfId="0" applyBorder="1" applyAlignment="1">
      <alignment horizontal="left" vertical="center" wrapText="1"/>
    </xf>
    <xf numFmtId="166" fontId="0" fillId="0" borderId="1" xfId="1" applyNumberFormat="1" applyFont="1" applyBorder="1" applyAlignment="1">
      <alignment horizontal="left" vertical="center"/>
    </xf>
    <xf numFmtId="7" fontId="0" fillId="0" borderId="1" xfId="1" applyNumberFormat="1" applyFont="1" applyBorder="1" applyAlignment="1">
      <alignment horizontal="right" vertical="center"/>
    </xf>
    <xf numFmtId="0" fontId="0" fillId="0" borderId="4" xfId="0" applyBorder="1" applyAlignment="1">
      <alignment horizontal="left" vertical="center"/>
    </xf>
    <xf numFmtId="166" fontId="9" fillId="0" borderId="2" xfId="6" applyNumberFormat="1" applyFont="1" applyFill="1" applyBorder="1" applyAlignment="1">
      <alignment horizontal="left" vertical="center"/>
    </xf>
    <xf numFmtId="0" fontId="0" fillId="3" borderId="0" xfId="0" applyFill="1" applyAlignment="1">
      <alignment vertical="center"/>
    </xf>
    <xf numFmtId="0" fontId="0" fillId="0" borderId="0" xfId="0" applyBorder="1" applyAlignment="1">
      <alignment horizontal="left" vertical="center" wrapText="1"/>
    </xf>
    <xf numFmtId="166" fontId="0" fillId="0" borderId="0" xfId="1" applyNumberFormat="1" applyFont="1" applyBorder="1" applyAlignment="1">
      <alignment horizontal="left" vertical="center"/>
    </xf>
    <xf numFmtId="166" fontId="0" fillId="0" borderId="0" xfId="1" applyNumberFormat="1" applyFont="1" applyFill="1" applyBorder="1" applyAlignment="1">
      <alignment horizontal="left" vertical="center" wrapText="1"/>
    </xf>
    <xf numFmtId="9" fontId="0" fillId="0" borderId="0" xfId="0" applyNumberFormat="1" applyBorder="1" applyAlignment="1">
      <alignment horizontal="left" vertical="center"/>
    </xf>
    <xf numFmtId="44" fontId="9" fillId="0" borderId="0" xfId="1" applyFont="1" applyFill="1" applyBorder="1" applyAlignment="1">
      <alignment horizontal="left" vertical="center"/>
    </xf>
    <xf numFmtId="0" fontId="0" fillId="3" borderId="2" xfId="0" applyFill="1" applyBorder="1" applyAlignment="1">
      <alignment vertical="center"/>
    </xf>
    <xf numFmtId="0" fontId="0" fillId="3" borderId="2" xfId="0" applyFill="1" applyBorder="1" applyAlignment="1">
      <alignment vertical="center" wrapText="1"/>
    </xf>
    <xf numFmtId="1" fontId="9" fillId="0" borderId="2" xfId="0" applyNumberFormat="1" applyFont="1" applyFill="1" applyBorder="1" applyAlignment="1">
      <alignment horizontal="left" vertical="center"/>
    </xf>
    <xf numFmtId="0" fontId="14" fillId="0" borderId="2" xfId="0" applyFont="1" applyFill="1" applyBorder="1" applyAlignment="1">
      <alignment horizontal="left" vertical="center" wrapText="1"/>
    </xf>
    <xf numFmtId="0" fontId="9" fillId="0" borderId="2" xfId="0" applyFont="1" applyFill="1" applyBorder="1" applyAlignment="1">
      <alignment horizontal="left" vertical="center" wrapText="1"/>
    </xf>
    <xf numFmtId="166" fontId="9" fillId="0" borderId="2" xfId="1" applyNumberFormat="1" applyFont="1" applyFill="1" applyBorder="1" applyAlignment="1">
      <alignment horizontal="left" vertical="center"/>
    </xf>
    <xf numFmtId="1" fontId="9" fillId="0" borderId="0" xfId="0" applyNumberFormat="1" applyFont="1" applyFill="1" applyBorder="1" applyAlignment="1">
      <alignment horizontal="left" vertical="center"/>
    </xf>
    <xf numFmtId="0" fontId="9" fillId="0" borderId="0" xfId="0" applyFont="1" applyFill="1" applyBorder="1" applyAlignment="1">
      <alignment horizontal="left" vertical="center" wrapText="1"/>
    </xf>
    <xf numFmtId="166" fontId="9" fillId="0" borderId="0" xfId="1" applyNumberFormat="1" applyFont="1" applyFill="1" applyBorder="1" applyAlignment="1">
      <alignment horizontal="left" vertical="center"/>
    </xf>
    <xf numFmtId="0" fontId="0" fillId="0" borderId="0" xfId="0" applyFont="1" applyFill="1" applyAlignment="1">
      <alignment vertical="center"/>
    </xf>
    <xf numFmtId="1" fontId="0" fillId="0" borderId="2" xfId="0" applyNumberFormat="1" applyFill="1" applyBorder="1" applyAlignment="1">
      <alignment horizontal="left" vertical="center"/>
    </xf>
    <xf numFmtId="0" fontId="0" fillId="0" borderId="2" xfId="0" applyFont="1" applyFill="1" applyBorder="1" applyAlignment="1">
      <alignment horizontal="left" vertical="center" wrapText="1"/>
    </xf>
    <xf numFmtId="1" fontId="0" fillId="0" borderId="2" xfId="0" applyNumberFormat="1" applyBorder="1" applyAlignment="1">
      <alignment horizontal="left" vertical="center"/>
    </xf>
    <xf numFmtId="1" fontId="0" fillId="0" borderId="2" xfId="0" quotePrefix="1" applyNumberFormat="1" applyBorder="1" applyAlignment="1">
      <alignment horizontal="left" vertical="center"/>
    </xf>
    <xf numFmtId="0" fontId="0" fillId="0" borderId="2" xfId="0" applyFont="1" applyFill="1" applyBorder="1" applyAlignment="1">
      <alignment horizontal="left" vertical="center"/>
    </xf>
    <xf numFmtId="166" fontId="5" fillId="0" borderId="2" xfId="1" applyNumberFormat="1" applyFont="1" applyFill="1" applyBorder="1" applyAlignment="1">
      <alignment horizontal="left" vertical="center"/>
    </xf>
    <xf numFmtId="0" fontId="3" fillId="7" borderId="2" xfId="0" applyFont="1" applyFill="1" applyBorder="1" applyAlignment="1">
      <alignment vertical="center"/>
    </xf>
    <xf numFmtId="0" fontId="3" fillId="7" borderId="2" xfId="0" applyFont="1" applyFill="1" applyBorder="1" applyAlignment="1">
      <alignment vertical="center" wrapText="1"/>
    </xf>
    <xf numFmtId="0" fontId="0" fillId="7" borderId="2" xfId="0" applyFill="1" applyBorder="1" applyAlignment="1">
      <alignment horizontal="left" vertical="center"/>
    </xf>
    <xf numFmtId="0" fontId="3" fillId="7" borderId="2" xfId="0" applyFont="1" applyFill="1" applyBorder="1" applyAlignment="1">
      <alignment horizontal="left" vertical="center" wrapText="1"/>
    </xf>
    <xf numFmtId="1" fontId="4" fillId="3" borderId="2" xfId="0" applyNumberFormat="1" applyFont="1" applyFill="1" applyBorder="1" applyAlignment="1">
      <alignment horizontal="left" vertical="center"/>
    </xf>
    <xf numFmtId="0" fontId="0" fillId="0" borderId="0" xfId="0" applyFont="1" applyFill="1" applyBorder="1" applyAlignment="1">
      <alignment horizontal="left" vertical="center"/>
    </xf>
    <xf numFmtId="0" fontId="0" fillId="0" borderId="0" xfId="0" applyFont="1" applyFill="1" applyBorder="1" applyAlignment="1">
      <alignment horizontal="left" vertical="center" wrapText="1"/>
    </xf>
    <xf numFmtId="166" fontId="5" fillId="0" borderId="0" xfId="1" applyNumberFormat="1" applyFont="1" applyFill="1" applyBorder="1" applyAlignment="1">
      <alignment horizontal="left" vertical="center"/>
    </xf>
    <xf numFmtId="0" fontId="20" fillId="4" borderId="0" xfId="0" applyFont="1" applyFill="1" applyAlignment="1">
      <alignment horizontal="center" vertical="center" wrapText="1"/>
    </xf>
    <xf numFmtId="0" fontId="20" fillId="4" borderId="0" xfId="0" applyFont="1" applyFill="1" applyAlignment="1">
      <alignment horizontal="center" vertical="center"/>
    </xf>
    <xf numFmtId="0" fontId="21" fillId="4" borderId="0" xfId="0" applyFont="1" applyFill="1" applyAlignment="1">
      <alignment horizontal="center" vertical="center"/>
    </xf>
    <xf numFmtId="0" fontId="23" fillId="0" borderId="0" xfId="0" applyFont="1" applyAlignment="1">
      <alignment horizontal="center"/>
    </xf>
    <xf numFmtId="0" fontId="22" fillId="0" borderId="0" xfId="38" applyFill="1" applyAlignment="1">
      <alignment horizontal="center" vertical="center"/>
    </xf>
    <xf numFmtId="0" fontId="20" fillId="0" borderId="0" xfId="0" applyFont="1" applyFill="1" applyAlignment="1">
      <alignment horizontal="center" vertical="center"/>
    </xf>
    <xf numFmtId="0" fontId="1" fillId="2" borderId="3" xfId="0" applyFont="1" applyFill="1" applyBorder="1" applyAlignment="1">
      <alignment horizontal="left" vertical="center" wrapText="1"/>
    </xf>
    <xf numFmtId="0" fontId="0" fillId="0" borderId="1" xfId="0" applyBorder="1" applyAlignment="1">
      <alignment vertical="center"/>
    </xf>
    <xf numFmtId="0" fontId="0" fillId="0" borderId="4" xfId="0" applyBorder="1" applyAlignment="1">
      <alignment vertical="center"/>
    </xf>
    <xf numFmtId="0" fontId="0" fillId="0" borderId="1" xfId="0" applyBorder="1" applyAlignment="1">
      <alignment horizontal="left" vertical="center"/>
    </xf>
    <xf numFmtId="0" fontId="0" fillId="3" borderId="3" xfId="0" applyFill="1" applyBorder="1" applyAlignment="1">
      <alignment horizontal="left" vertical="center"/>
    </xf>
    <xf numFmtId="0" fontId="3" fillId="3" borderId="2" xfId="0" applyFont="1" applyFill="1" applyBorder="1" applyAlignment="1">
      <alignment vertical="center" wrapText="1"/>
    </xf>
    <xf numFmtId="0" fontId="0" fillId="0" borderId="2" xfId="0" applyBorder="1" applyAlignment="1">
      <alignment vertical="center"/>
    </xf>
    <xf numFmtId="0" fontId="3" fillId="5" borderId="0" xfId="0" applyFont="1" applyFill="1" applyAlignment="1">
      <alignment horizontal="center" vertical="center" wrapText="1"/>
    </xf>
    <xf numFmtId="0" fontId="0" fillId="5" borderId="0" xfId="0" applyFill="1" applyAlignment="1">
      <alignment horizontal="center" vertical="center"/>
    </xf>
    <xf numFmtId="0" fontId="0" fillId="0" borderId="0" xfId="0" applyAlignment="1">
      <alignment vertical="center"/>
    </xf>
    <xf numFmtId="0" fontId="0" fillId="3" borderId="5" xfId="0" applyFill="1" applyBorder="1" applyAlignment="1">
      <alignment horizontal="left" vertical="center"/>
    </xf>
    <xf numFmtId="0" fontId="0" fillId="0" borderId="6" xfId="0" applyBorder="1" applyAlignment="1">
      <alignment horizontal="left" vertical="center"/>
    </xf>
    <xf numFmtId="0" fontId="15" fillId="0" borderId="3" xfId="0" applyFont="1" applyBorder="1" applyAlignment="1">
      <alignment horizontal="left" vertical="center" wrapText="1"/>
    </xf>
    <xf numFmtId="0" fontId="19" fillId="0" borderId="1" xfId="0" applyFont="1" applyBorder="1" applyAlignment="1">
      <alignment horizontal="left" vertical="center"/>
    </xf>
    <xf numFmtId="0" fontId="0" fillId="3" borderId="2" xfId="0" applyFill="1" applyBorder="1" applyAlignment="1">
      <alignment horizontal="left" vertical="center"/>
    </xf>
    <xf numFmtId="0" fontId="0" fillId="0" borderId="2" xfId="0" applyBorder="1" applyAlignment="1">
      <alignment horizontal="left" vertical="center"/>
    </xf>
    <xf numFmtId="0" fontId="15" fillId="0" borderId="2" xfId="0" applyFont="1" applyBorder="1" applyAlignment="1">
      <alignment horizontal="left" vertical="center" wrapText="1"/>
    </xf>
    <xf numFmtId="0" fontId="19" fillId="0" borderId="2" xfId="0" applyFont="1" applyBorder="1" applyAlignment="1">
      <alignment horizontal="left" vertical="center"/>
    </xf>
    <xf numFmtId="0" fontId="1" fillId="2" borderId="2" xfId="0" applyFont="1" applyFill="1" applyBorder="1" applyAlignment="1">
      <alignment horizontal="left" vertical="center" wrapText="1"/>
    </xf>
    <xf numFmtId="0" fontId="0" fillId="0" borderId="4" xfId="0" applyBorder="1" applyAlignment="1">
      <alignment horizontal="left" vertical="center"/>
    </xf>
    <xf numFmtId="0" fontId="3" fillId="5" borderId="2" xfId="0" applyFont="1" applyFill="1" applyBorder="1" applyAlignment="1">
      <alignment horizontal="center" vertical="center" wrapText="1"/>
    </xf>
    <xf numFmtId="0" fontId="0" fillId="5" borderId="2" xfId="0" applyFill="1" applyBorder="1" applyAlignment="1">
      <alignment horizontal="center" vertical="center"/>
    </xf>
    <xf numFmtId="0" fontId="2" fillId="0" borderId="3" xfId="0" applyFont="1" applyBorder="1" applyAlignment="1">
      <alignment horizontal="left" vertical="center" wrapText="1"/>
    </xf>
    <xf numFmtId="0" fontId="0" fillId="0" borderId="0" xfId="0" applyAlignment="1">
      <alignment horizontal="center" vertical="center"/>
    </xf>
    <xf numFmtId="0" fontId="10" fillId="2" borderId="2" xfId="0" applyFont="1" applyFill="1" applyBorder="1" applyAlignment="1">
      <alignment horizontal="left" vertical="center" wrapText="1"/>
    </xf>
    <xf numFmtId="0" fontId="2" fillId="0" borderId="2" xfId="0" applyFont="1" applyBorder="1" applyAlignment="1">
      <alignment horizontal="left" vertical="center" wrapText="1"/>
    </xf>
    <xf numFmtId="0" fontId="10" fillId="2" borderId="3" xfId="0" applyFont="1" applyFill="1" applyBorder="1" applyAlignment="1">
      <alignment horizontal="left" vertical="center" wrapText="1"/>
    </xf>
    <xf numFmtId="44" fontId="0" fillId="0" borderId="0" xfId="1" applyFont="1" applyAlignment="1">
      <alignment vertical="center"/>
    </xf>
    <xf numFmtId="44" fontId="0" fillId="0" borderId="2" xfId="1" applyFont="1" applyFill="1" applyBorder="1" applyAlignment="1">
      <alignment horizontal="left" vertical="center" wrapText="1"/>
    </xf>
    <xf numFmtId="0" fontId="9" fillId="0" borderId="2" xfId="26" applyFont="1" applyBorder="1" applyAlignment="1">
      <alignment vertical="center" wrapText="1"/>
    </xf>
    <xf numFmtId="44" fontId="5" fillId="0" borderId="2" xfId="9" applyFont="1" applyFill="1" applyBorder="1" applyAlignment="1">
      <alignment vertical="center"/>
    </xf>
    <xf numFmtId="44" fontId="0" fillId="0" borderId="2" xfId="1" applyFont="1" applyFill="1" applyBorder="1" applyAlignment="1">
      <alignment vertical="center"/>
    </xf>
  </cellXfs>
  <cellStyles count="39">
    <cellStyle name="Comma 2" xfId="5"/>
    <cellStyle name="Currency" xfId="1" builtinId="4"/>
    <cellStyle name="Currency 2" xfId="11"/>
    <cellStyle name="Currency 3" xfId="12"/>
    <cellStyle name="Currency 3 2" xfId="13"/>
    <cellStyle name="Currency 3 2 2" xfId="6"/>
    <cellStyle name="Currency 3 2 2 2" xfId="7"/>
    <cellStyle name="Currency 3 2 2 3" xfId="14"/>
    <cellStyle name="Currency 3 2 3" xfId="15"/>
    <cellStyle name="Currency 3 3" xfId="16"/>
    <cellStyle name="Currency 3 3 2" xfId="17"/>
    <cellStyle name="Currency 3 4" xfId="18"/>
    <cellStyle name="Currency 4" xfId="19"/>
    <cellStyle name="Currency 4 2" xfId="3"/>
    <cellStyle name="Currency 4 2 2" xfId="8"/>
    <cellStyle name="Currency 4 2 3" xfId="20"/>
    <cellStyle name="Currency 4 3" xfId="21"/>
    <cellStyle name="Currency 5" xfId="22"/>
    <cellStyle name="Currency 5 2" xfId="23"/>
    <cellStyle name="Currency 5 2 2" xfId="9"/>
    <cellStyle name="Currency 5 2 3" xfId="24"/>
    <cellStyle name="Currency 5 3" xfId="25"/>
    <cellStyle name="Hyperlink" xfId="38" builtinId="8"/>
    <cellStyle name="Normal" xfId="0" builtinId="0"/>
    <cellStyle name="Normal 2" xfId="26"/>
    <cellStyle name="Normal 3" xfId="4"/>
    <cellStyle name="Normal 4" xfId="2"/>
    <cellStyle name="Percent 2" xfId="27"/>
    <cellStyle name="Percent 3" xfId="28"/>
    <cellStyle name="Percent 3 2" xfId="29"/>
    <cellStyle name="Percent 4" xfId="30"/>
    <cellStyle name="Percent 4 2" xfId="31"/>
    <cellStyle name="Percent 4 2 2" xfId="10"/>
    <cellStyle name="Percent 4 2 3" xfId="32"/>
    <cellStyle name="Percent 4 3" xfId="33"/>
    <cellStyle name="パーセント 2" xfId="34"/>
    <cellStyle name="桁区切り 2" xfId="35"/>
    <cellStyle name="通貨 [0.00] 2" xfId="36"/>
    <cellStyle name="通貨 [0.00] 2 2" xfId="3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3</xdr:col>
      <xdr:colOff>314326</xdr:colOff>
      <xdr:row>12</xdr:row>
      <xdr:rowOff>266699</xdr:rowOff>
    </xdr:from>
    <xdr:to>
      <xdr:col>5</xdr:col>
      <xdr:colOff>238126</xdr:colOff>
      <xdr:row>15</xdr:row>
      <xdr:rowOff>352424</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57401" y="5067299"/>
          <a:ext cx="1143000" cy="1285875"/>
        </a:xfrm>
        <a:prstGeom prst="rect">
          <a:avLst/>
        </a:prstGeom>
      </xdr:spPr>
    </xdr:pic>
    <xdr:clientData/>
  </xdr:twoCellAnchor>
  <xdr:twoCellAnchor editAs="oneCell">
    <xdr:from>
      <xdr:col>2</xdr:col>
      <xdr:colOff>161925</xdr:colOff>
      <xdr:row>6</xdr:row>
      <xdr:rowOff>369992</xdr:rowOff>
    </xdr:from>
    <xdr:to>
      <xdr:col>7</xdr:col>
      <xdr:colOff>19050</xdr:colOff>
      <xdr:row>9</xdr:row>
      <xdr:rowOff>145902</xdr:rowOff>
    </xdr:to>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3975" y="2770292"/>
          <a:ext cx="2876550" cy="9760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xdr:colOff>
      <xdr:row>1</xdr:row>
      <xdr:rowOff>44445</xdr:rowOff>
    </xdr:from>
    <xdr:to>
      <xdr:col>4</xdr:col>
      <xdr:colOff>539750</xdr:colOff>
      <xdr:row>1</xdr:row>
      <xdr:rowOff>1231895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282570"/>
          <a:ext cx="5937249" cy="118745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47625</xdr:colOff>
      <xdr:row>1</xdr:row>
      <xdr:rowOff>3812</xdr:rowOff>
    </xdr:from>
    <xdr:to>
      <xdr:col>4</xdr:col>
      <xdr:colOff>552450</xdr:colOff>
      <xdr:row>1</xdr:row>
      <xdr:rowOff>1184912</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241937"/>
          <a:ext cx="5905500"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21170</xdr:rowOff>
    </xdr:from>
    <xdr:to>
      <xdr:col>4</xdr:col>
      <xdr:colOff>566381</xdr:colOff>
      <xdr:row>5</xdr:row>
      <xdr:rowOff>69854</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64587"/>
          <a:ext cx="5985048" cy="77427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31749</xdr:colOff>
      <xdr:row>1</xdr:row>
      <xdr:rowOff>31752</xdr:rowOff>
    </xdr:from>
    <xdr:to>
      <xdr:col>4</xdr:col>
      <xdr:colOff>625378</xdr:colOff>
      <xdr:row>31</xdr:row>
      <xdr:rowOff>1809752</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49" y="275169"/>
          <a:ext cx="5790046" cy="7493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21167</xdr:colOff>
      <xdr:row>1</xdr:row>
      <xdr:rowOff>22222</xdr:rowOff>
    </xdr:from>
    <xdr:to>
      <xdr:col>4</xdr:col>
      <xdr:colOff>560534</xdr:colOff>
      <xdr:row>6</xdr:row>
      <xdr:rowOff>1824816</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167" y="265639"/>
          <a:ext cx="5989784" cy="776101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31750</xdr:colOff>
      <xdr:row>1</xdr:row>
      <xdr:rowOff>21168</xdr:rowOff>
    </xdr:from>
    <xdr:to>
      <xdr:col>4</xdr:col>
      <xdr:colOff>489628</xdr:colOff>
      <xdr:row>4</xdr:row>
      <xdr:rowOff>193147</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50" y="264585"/>
          <a:ext cx="5876545" cy="76120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9526</xdr:colOff>
      <xdr:row>1</xdr:row>
      <xdr:rowOff>8273</xdr:rowOff>
    </xdr:from>
    <xdr:to>
      <xdr:col>4</xdr:col>
      <xdr:colOff>605373</xdr:colOff>
      <xdr:row>5</xdr:row>
      <xdr:rowOff>1085850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6" y="246398"/>
          <a:ext cx="5653622" cy="731645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19049</xdr:colOff>
      <xdr:row>1</xdr:row>
      <xdr:rowOff>26331</xdr:rowOff>
    </xdr:from>
    <xdr:to>
      <xdr:col>4</xdr:col>
      <xdr:colOff>669348</xdr:colOff>
      <xdr:row>5</xdr:row>
      <xdr:rowOff>533400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49" y="264456"/>
          <a:ext cx="5212774" cy="674594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9525</xdr:colOff>
      <xdr:row>1</xdr:row>
      <xdr:rowOff>19050</xdr:rowOff>
    </xdr:from>
    <xdr:to>
      <xdr:col>4</xdr:col>
      <xdr:colOff>581026</xdr:colOff>
      <xdr:row>3</xdr:row>
      <xdr:rowOff>2152650</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257175"/>
          <a:ext cx="5991226" cy="77533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28575</xdr:colOff>
      <xdr:row>1</xdr:row>
      <xdr:rowOff>19050</xdr:rowOff>
    </xdr:from>
    <xdr:to>
      <xdr:col>4</xdr:col>
      <xdr:colOff>533399</xdr:colOff>
      <xdr:row>3</xdr:row>
      <xdr:rowOff>2103344</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257175"/>
          <a:ext cx="5953124" cy="770404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
  <sheetViews>
    <sheetView tabSelected="1" topLeftCell="A4" zoomScaleNormal="100" workbookViewId="0">
      <selection activeCell="K20" sqref="K20"/>
    </sheetView>
  </sheetViews>
  <sheetFormatPr defaultColWidth="9.140625" defaultRowHeight="31.5"/>
  <cols>
    <col min="1" max="3" width="8.7109375" customWidth="1"/>
    <col min="4" max="16384" width="9.140625" style="10"/>
  </cols>
  <sheetData>
    <row r="1" spans="1:9">
      <c r="A1" s="11"/>
      <c r="B1" s="11"/>
      <c r="C1" s="11"/>
      <c r="D1" s="12"/>
      <c r="E1" s="12"/>
      <c r="F1" s="12"/>
      <c r="G1" s="12"/>
      <c r="H1" s="12"/>
      <c r="I1" s="12"/>
    </row>
    <row r="2" spans="1:9">
      <c r="A2" s="11"/>
      <c r="B2" s="11"/>
      <c r="C2" s="11"/>
      <c r="D2" s="12"/>
      <c r="E2" s="12"/>
      <c r="F2" s="12"/>
      <c r="G2" s="12"/>
      <c r="H2" s="12"/>
      <c r="I2" s="12"/>
    </row>
    <row r="3" spans="1:9">
      <c r="A3" s="11"/>
      <c r="B3" s="11"/>
      <c r="C3" s="11"/>
      <c r="D3" s="12"/>
      <c r="E3" s="12"/>
      <c r="F3" s="12"/>
      <c r="G3" s="12"/>
      <c r="H3" s="12"/>
      <c r="I3" s="12"/>
    </row>
    <row r="4" spans="1:9">
      <c r="A4" s="11"/>
      <c r="B4" s="11"/>
      <c r="C4" s="11"/>
      <c r="D4" s="12"/>
      <c r="E4" s="12"/>
      <c r="F4" s="12"/>
      <c r="G4" s="12"/>
      <c r="H4" s="12"/>
      <c r="I4" s="12"/>
    </row>
    <row r="5" spans="1:9">
      <c r="A5" s="11"/>
      <c r="B5" s="11"/>
      <c r="C5" s="11"/>
      <c r="D5" s="12"/>
      <c r="E5" s="12"/>
      <c r="F5" s="12"/>
      <c r="G5" s="12"/>
      <c r="H5" s="12"/>
      <c r="I5" s="12"/>
    </row>
    <row r="6" spans="1:9">
      <c r="A6" s="11"/>
      <c r="B6" s="11"/>
      <c r="C6" s="11"/>
      <c r="D6" s="12"/>
      <c r="E6" s="12"/>
      <c r="F6" s="12"/>
      <c r="G6" s="12"/>
      <c r="H6" s="12"/>
      <c r="I6" s="12"/>
    </row>
    <row r="7" spans="1:9">
      <c r="A7" s="11"/>
      <c r="B7" s="11"/>
      <c r="C7" s="11"/>
      <c r="D7" s="12"/>
      <c r="E7" s="12"/>
      <c r="F7" s="12"/>
      <c r="G7" s="12"/>
      <c r="H7" s="12"/>
      <c r="I7" s="12"/>
    </row>
    <row r="8" spans="1:9">
      <c r="A8" s="11"/>
      <c r="B8" s="11"/>
      <c r="C8" s="11"/>
      <c r="D8" s="12"/>
      <c r="E8" s="12"/>
      <c r="F8" s="12"/>
      <c r="G8" s="12"/>
      <c r="H8" s="12"/>
      <c r="I8" s="12"/>
    </row>
    <row r="9" spans="1:9">
      <c r="A9" s="11"/>
      <c r="B9" s="11"/>
      <c r="C9" s="11"/>
      <c r="D9" s="12"/>
      <c r="E9" s="12"/>
      <c r="F9" s="12"/>
      <c r="G9" s="12"/>
      <c r="H9" s="12"/>
      <c r="I9" s="12"/>
    </row>
    <row r="10" spans="1:9">
      <c r="A10" s="11"/>
      <c r="B10" s="11"/>
      <c r="C10" s="11"/>
      <c r="D10" s="12"/>
      <c r="E10" s="12"/>
      <c r="F10" s="12"/>
      <c r="G10" s="12"/>
      <c r="H10" s="12"/>
      <c r="I10" s="12"/>
    </row>
    <row r="11" spans="1:9">
      <c r="A11" s="124" t="s">
        <v>341</v>
      </c>
      <c r="B11" s="125"/>
      <c r="C11" s="125"/>
      <c r="D11" s="125"/>
      <c r="E11" s="125"/>
      <c r="F11" s="125"/>
      <c r="G11" s="125"/>
      <c r="H11" s="125"/>
      <c r="I11" s="125"/>
    </row>
    <row r="12" spans="1:9">
      <c r="A12" s="11"/>
      <c r="B12" s="11"/>
      <c r="C12" s="11"/>
      <c r="D12" s="12"/>
      <c r="E12" s="12"/>
      <c r="F12" s="12"/>
      <c r="G12" s="12"/>
      <c r="H12" s="12"/>
      <c r="I12" s="12"/>
    </row>
    <row r="13" spans="1:9">
      <c r="A13" s="11"/>
      <c r="B13" s="11"/>
      <c r="C13" s="11"/>
      <c r="D13" s="12"/>
      <c r="E13" s="12"/>
      <c r="F13" s="12"/>
      <c r="G13" s="12"/>
      <c r="H13" s="12"/>
      <c r="I13" s="12"/>
    </row>
    <row r="16" spans="1:9">
      <c r="A16" s="11"/>
      <c r="B16" s="11"/>
      <c r="C16" s="11"/>
      <c r="D16" s="12"/>
      <c r="E16" s="12"/>
      <c r="F16" s="12"/>
      <c r="G16" s="12"/>
      <c r="H16" s="12"/>
      <c r="I16" s="12"/>
    </row>
    <row r="17" spans="1:9">
      <c r="A17" s="126" t="s">
        <v>578</v>
      </c>
      <c r="B17" s="125"/>
      <c r="C17" s="125"/>
      <c r="D17" s="125"/>
      <c r="E17" s="125"/>
      <c r="F17" s="125"/>
      <c r="G17" s="125"/>
      <c r="H17" s="125"/>
      <c r="I17" s="125"/>
    </row>
    <row r="19" spans="1:9">
      <c r="A19" s="11"/>
      <c r="B19" s="11"/>
      <c r="C19" s="11"/>
      <c r="D19" s="12"/>
      <c r="E19" s="12"/>
      <c r="F19" s="12"/>
      <c r="G19" s="12"/>
      <c r="H19" s="12"/>
      <c r="I19" s="12"/>
    </row>
    <row r="20" spans="1:9">
      <c r="A20" s="11"/>
      <c r="B20" s="11"/>
      <c r="C20" s="11"/>
      <c r="D20" s="12"/>
      <c r="E20" s="12"/>
      <c r="F20" s="12"/>
      <c r="G20" s="12"/>
      <c r="H20" s="12"/>
      <c r="I20" s="12"/>
    </row>
    <row r="21" spans="1:9">
      <c r="A21" s="11"/>
      <c r="B21" s="11"/>
      <c r="C21" s="11"/>
      <c r="D21" s="12"/>
      <c r="E21" s="12"/>
      <c r="F21" s="12"/>
      <c r="G21" s="12"/>
      <c r="H21" s="12"/>
      <c r="I21" s="12"/>
    </row>
    <row r="22" spans="1:9">
      <c r="A22" s="11"/>
      <c r="B22" s="11"/>
      <c r="C22" s="11"/>
      <c r="D22" s="12"/>
      <c r="E22" s="12"/>
      <c r="F22" s="12"/>
      <c r="G22" s="12"/>
      <c r="H22" s="12"/>
      <c r="I22" s="12"/>
    </row>
    <row r="23" spans="1:9">
      <c r="A23" s="11"/>
      <c r="B23" s="11"/>
      <c r="C23" s="11"/>
      <c r="D23" s="12"/>
      <c r="E23" s="12"/>
      <c r="F23" s="12"/>
      <c r="G23" s="12"/>
      <c r="H23" s="12"/>
      <c r="I23" s="12"/>
    </row>
  </sheetData>
  <mergeCells count="2">
    <mergeCell ref="A11:I11"/>
    <mergeCell ref="A17:I17"/>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7"/>
  <sheetViews>
    <sheetView view="pageBreakPreview" topLeftCell="A4" zoomScaleNormal="100" zoomScaleSheetLayoutView="100" workbookViewId="0">
      <selection activeCell="I3" sqref="I3"/>
    </sheetView>
  </sheetViews>
  <sheetFormatPr defaultColWidth="9" defaultRowHeight="15"/>
  <cols>
    <col min="1" max="1" width="17.85546875" style="4" customWidth="1"/>
    <col min="2" max="2" width="39.28515625" style="8" customWidth="1"/>
    <col min="3" max="3" width="10.42578125" style="4" customWidth="1"/>
    <col min="4" max="4" width="14.140625" style="37" customWidth="1"/>
    <col min="5" max="5" width="8.7109375" style="37" customWidth="1"/>
    <col min="6" max="16384" width="9" style="4"/>
  </cols>
  <sheetData>
    <row r="1" spans="1:5" s="37" customFormat="1" ht="18.75" customHeight="1">
      <c r="A1" s="137" t="s">
        <v>579</v>
      </c>
      <c r="B1" s="138"/>
      <c r="C1" s="138"/>
      <c r="D1" s="153"/>
      <c r="E1" s="153"/>
    </row>
    <row r="2" spans="1:5" s="21" customFormat="1" ht="90.75" customHeight="1">
      <c r="B2" s="8"/>
      <c r="D2" s="37"/>
      <c r="E2" s="37"/>
    </row>
    <row r="3" spans="1:5" s="21" customFormat="1" ht="351.75" customHeight="1">
      <c r="B3" s="8"/>
      <c r="D3" s="37"/>
      <c r="E3" s="37"/>
    </row>
    <row r="4" spans="1:5" ht="234" customHeight="1">
      <c r="A4" s="1"/>
      <c r="B4" s="6"/>
      <c r="C4" s="7"/>
      <c r="D4" s="7"/>
      <c r="E4" s="7"/>
    </row>
    <row r="5" spans="1:5" s="37" customFormat="1" ht="18.75" customHeight="1">
      <c r="A5" s="137" t="s">
        <v>579</v>
      </c>
      <c r="B5" s="138"/>
      <c r="C5" s="138"/>
      <c r="D5" s="153"/>
      <c r="E5" s="153"/>
    </row>
    <row r="6" spans="1:5" ht="30">
      <c r="A6" s="42"/>
      <c r="B6" s="72" t="s">
        <v>10</v>
      </c>
      <c r="C6" s="44" t="s">
        <v>188</v>
      </c>
      <c r="D6" s="70" t="s">
        <v>342</v>
      </c>
      <c r="E6" s="79" t="s">
        <v>343</v>
      </c>
    </row>
    <row r="7" spans="1:5" ht="30">
      <c r="A7" s="71" t="s">
        <v>211</v>
      </c>
      <c r="B7" s="40" t="s">
        <v>72</v>
      </c>
      <c r="C7" s="81">
        <v>1760</v>
      </c>
      <c r="D7" s="77">
        <f t="shared" ref="D7:D9" si="0">C7*0.8</f>
        <v>1408</v>
      </c>
      <c r="E7" s="78">
        <v>0.2</v>
      </c>
    </row>
    <row r="8" spans="1:5" ht="30">
      <c r="A8" s="71" t="s">
        <v>212</v>
      </c>
      <c r="B8" s="40" t="s">
        <v>73</v>
      </c>
      <c r="C8" s="81">
        <v>1760</v>
      </c>
      <c r="D8" s="77">
        <f t="shared" si="0"/>
        <v>1408</v>
      </c>
      <c r="E8" s="78">
        <v>0.2</v>
      </c>
    </row>
    <row r="9" spans="1:5" ht="45">
      <c r="A9" s="71" t="s">
        <v>213</v>
      </c>
      <c r="B9" s="40" t="s">
        <v>74</v>
      </c>
      <c r="C9" s="81">
        <v>2055</v>
      </c>
      <c r="D9" s="77">
        <f t="shared" si="0"/>
        <v>1644</v>
      </c>
      <c r="E9" s="78">
        <v>0.2</v>
      </c>
    </row>
    <row r="10" spans="1:5" ht="30">
      <c r="A10" s="42"/>
      <c r="B10" s="72" t="s">
        <v>64</v>
      </c>
      <c r="C10" s="44" t="s">
        <v>188</v>
      </c>
      <c r="D10" s="70" t="s">
        <v>342</v>
      </c>
      <c r="E10" s="79" t="s">
        <v>343</v>
      </c>
    </row>
    <row r="11" spans="1:5">
      <c r="A11" s="66"/>
      <c r="B11" s="156" t="s">
        <v>75</v>
      </c>
      <c r="C11" s="133"/>
      <c r="D11" s="133"/>
      <c r="E11" s="149"/>
    </row>
    <row r="12" spans="1:5">
      <c r="A12" s="71"/>
      <c r="B12" s="152" t="s">
        <v>76</v>
      </c>
      <c r="C12" s="133"/>
      <c r="D12" s="133"/>
      <c r="E12" s="149"/>
    </row>
    <row r="13" spans="1:5" ht="30">
      <c r="A13" s="71"/>
      <c r="B13" s="40" t="s">
        <v>77</v>
      </c>
      <c r="C13" s="81">
        <v>80</v>
      </c>
      <c r="D13" s="77">
        <f t="shared" ref="D13:D19" si="1">C13*0.8</f>
        <v>64</v>
      </c>
      <c r="E13" s="78">
        <v>0.2</v>
      </c>
    </row>
    <row r="14" spans="1:5">
      <c r="A14" s="71"/>
      <c r="B14" s="40" t="s">
        <v>78</v>
      </c>
      <c r="C14" s="81">
        <v>0</v>
      </c>
      <c r="D14" s="77">
        <f t="shared" si="1"/>
        <v>0</v>
      </c>
      <c r="E14" s="78">
        <v>0.2</v>
      </c>
    </row>
    <row r="15" spans="1:5" ht="45">
      <c r="A15" s="71"/>
      <c r="B15" s="40" t="s">
        <v>79</v>
      </c>
      <c r="C15" s="81">
        <v>750</v>
      </c>
      <c r="D15" s="77">
        <f t="shared" si="1"/>
        <v>600</v>
      </c>
      <c r="E15" s="78">
        <v>0.2</v>
      </c>
    </row>
    <row r="16" spans="1:5">
      <c r="A16" s="71"/>
      <c r="B16" s="152" t="s">
        <v>218</v>
      </c>
      <c r="C16" s="133"/>
      <c r="D16" s="133"/>
      <c r="E16" s="149"/>
    </row>
    <row r="17" spans="1:5" ht="30">
      <c r="A17" s="71"/>
      <c r="B17" s="40" t="s">
        <v>80</v>
      </c>
      <c r="C17" s="81">
        <v>860</v>
      </c>
      <c r="D17" s="77">
        <f t="shared" si="1"/>
        <v>688</v>
      </c>
      <c r="E17" s="78">
        <v>0.2</v>
      </c>
    </row>
    <row r="18" spans="1:5" ht="30">
      <c r="A18" s="71"/>
      <c r="B18" s="40" t="s">
        <v>81</v>
      </c>
      <c r="C18" s="81">
        <v>780</v>
      </c>
      <c r="D18" s="77">
        <f t="shared" si="1"/>
        <v>624</v>
      </c>
      <c r="E18" s="78">
        <v>0.2</v>
      </c>
    </row>
    <row r="19" spans="1:5" ht="44.25" customHeight="1">
      <c r="A19" s="71"/>
      <c r="B19" s="40" t="s">
        <v>82</v>
      </c>
      <c r="C19" s="81">
        <v>2190</v>
      </c>
      <c r="D19" s="77">
        <f t="shared" si="1"/>
        <v>1752</v>
      </c>
      <c r="E19" s="78">
        <v>0.2</v>
      </c>
    </row>
    <row r="20" spans="1:5">
      <c r="A20" s="66"/>
      <c r="B20" s="156" t="s">
        <v>83</v>
      </c>
      <c r="C20" s="133"/>
      <c r="D20" s="133"/>
      <c r="E20" s="149"/>
    </row>
    <row r="21" spans="1:5">
      <c r="A21" s="71"/>
      <c r="B21" s="152" t="s">
        <v>76</v>
      </c>
      <c r="C21" s="133"/>
      <c r="D21" s="133"/>
      <c r="E21" s="149"/>
    </row>
    <row r="22" spans="1:5" ht="30">
      <c r="A22" s="71"/>
      <c r="B22" s="40" t="s">
        <v>84</v>
      </c>
      <c r="C22" s="81">
        <v>550</v>
      </c>
      <c r="D22" s="77">
        <f t="shared" ref="D22:D25" si="2">C22*0.8</f>
        <v>440</v>
      </c>
      <c r="E22" s="78">
        <v>0.2</v>
      </c>
    </row>
    <row r="23" spans="1:5">
      <c r="A23" s="71"/>
      <c r="B23" s="40" t="s">
        <v>85</v>
      </c>
      <c r="C23" s="81">
        <v>470</v>
      </c>
      <c r="D23" s="77">
        <f t="shared" si="2"/>
        <v>376</v>
      </c>
      <c r="E23" s="78">
        <v>0.2</v>
      </c>
    </row>
    <row r="24" spans="1:5" ht="60">
      <c r="A24" s="71"/>
      <c r="B24" s="40" t="s">
        <v>186</v>
      </c>
      <c r="C24" s="81">
        <v>1200</v>
      </c>
      <c r="D24" s="77">
        <f t="shared" si="2"/>
        <v>960</v>
      </c>
      <c r="E24" s="78">
        <v>0.2</v>
      </c>
    </row>
    <row r="25" spans="1:5">
      <c r="A25" s="71"/>
      <c r="B25" s="40" t="s">
        <v>86</v>
      </c>
      <c r="C25" s="81">
        <v>1040</v>
      </c>
      <c r="D25" s="77">
        <f t="shared" si="2"/>
        <v>832</v>
      </c>
      <c r="E25" s="78">
        <v>0.2</v>
      </c>
    </row>
    <row r="26" spans="1:5">
      <c r="A26" s="66"/>
      <c r="B26" s="156" t="s">
        <v>83</v>
      </c>
      <c r="C26" s="133"/>
      <c r="D26" s="133"/>
      <c r="E26" s="149"/>
    </row>
    <row r="27" spans="1:5">
      <c r="A27" s="71"/>
      <c r="B27" s="152" t="s">
        <v>218</v>
      </c>
      <c r="C27" s="133"/>
      <c r="D27" s="133"/>
      <c r="E27" s="149"/>
    </row>
    <row r="28" spans="1:5" ht="31.5" customHeight="1">
      <c r="A28" s="71"/>
      <c r="B28" s="40" t="s">
        <v>189</v>
      </c>
      <c r="C28" s="41">
        <v>1320</v>
      </c>
      <c r="D28" s="77">
        <f t="shared" ref="D28:D33" si="3">C28*0.8</f>
        <v>1056</v>
      </c>
      <c r="E28" s="78">
        <v>0.2</v>
      </c>
    </row>
    <row r="29" spans="1:5" ht="27.75">
      <c r="A29" s="71"/>
      <c r="B29" s="40" t="s">
        <v>227</v>
      </c>
      <c r="C29" s="41">
        <v>1240</v>
      </c>
      <c r="D29" s="77">
        <f t="shared" si="3"/>
        <v>992</v>
      </c>
      <c r="E29" s="78">
        <v>0.2</v>
      </c>
    </row>
    <row r="30" spans="1:5" s="37" customFormat="1" ht="26.25" customHeight="1">
      <c r="A30" s="71"/>
      <c r="B30" s="40"/>
      <c r="C30" s="41"/>
      <c r="D30" s="77"/>
      <c r="E30" s="78"/>
    </row>
    <row r="31" spans="1:5" s="37" customFormat="1" ht="18.75" customHeight="1">
      <c r="A31" s="137" t="s">
        <v>579</v>
      </c>
      <c r="B31" s="138"/>
      <c r="C31" s="138"/>
      <c r="D31" s="153"/>
      <c r="E31" s="153"/>
    </row>
    <row r="32" spans="1:5" ht="76.5" customHeight="1">
      <c r="A32" s="71"/>
      <c r="B32" s="40" t="s">
        <v>187</v>
      </c>
      <c r="C32" s="41">
        <v>2740</v>
      </c>
      <c r="D32" s="77">
        <f t="shared" si="3"/>
        <v>2192</v>
      </c>
      <c r="E32" s="78">
        <v>0.2</v>
      </c>
    </row>
    <row r="33" spans="1:6" ht="33.75" customHeight="1">
      <c r="A33" s="71"/>
      <c r="B33" s="40" t="s">
        <v>88</v>
      </c>
      <c r="C33" s="41">
        <v>2580</v>
      </c>
      <c r="D33" s="77">
        <f t="shared" si="3"/>
        <v>2064</v>
      </c>
      <c r="E33" s="78">
        <v>0.2</v>
      </c>
    </row>
    <row r="34" spans="1:6" ht="30">
      <c r="A34" s="42"/>
      <c r="B34" s="72" t="s">
        <v>65</v>
      </c>
      <c r="C34" s="44" t="s">
        <v>188</v>
      </c>
      <c r="D34" s="70" t="s">
        <v>342</v>
      </c>
      <c r="E34" s="79" t="s">
        <v>343</v>
      </c>
    </row>
    <row r="35" spans="1:6" ht="30">
      <c r="A35" s="71"/>
      <c r="B35" s="40" t="s">
        <v>89</v>
      </c>
      <c r="C35" s="81">
        <v>0</v>
      </c>
      <c r="D35" s="77">
        <f t="shared" ref="D35:D40" si="4">C35*0.8</f>
        <v>0</v>
      </c>
      <c r="E35" s="78" t="s">
        <v>345</v>
      </c>
    </row>
    <row r="36" spans="1:6" ht="45">
      <c r="A36" s="71"/>
      <c r="B36" s="67" t="s">
        <v>90</v>
      </c>
      <c r="C36" s="81">
        <v>0</v>
      </c>
      <c r="D36" s="77">
        <f t="shared" si="4"/>
        <v>0</v>
      </c>
      <c r="E36" s="78" t="s">
        <v>345</v>
      </c>
      <c r="F36" s="9"/>
    </row>
    <row r="37" spans="1:6" ht="45">
      <c r="A37" s="71"/>
      <c r="B37" s="67" t="s">
        <v>91</v>
      </c>
      <c r="C37" s="81">
        <v>30</v>
      </c>
      <c r="D37" s="77">
        <f t="shared" si="4"/>
        <v>24</v>
      </c>
      <c r="E37" s="78">
        <v>0.2</v>
      </c>
      <c r="F37" s="9"/>
    </row>
    <row r="38" spans="1:6" ht="45">
      <c r="A38" s="71"/>
      <c r="B38" s="67" t="s">
        <v>92</v>
      </c>
      <c r="C38" s="81">
        <v>60</v>
      </c>
      <c r="D38" s="77">
        <f t="shared" si="4"/>
        <v>48</v>
      </c>
      <c r="E38" s="78">
        <v>0.2</v>
      </c>
      <c r="F38" s="9"/>
    </row>
    <row r="39" spans="1:6" ht="45">
      <c r="A39" s="71"/>
      <c r="B39" s="40" t="s">
        <v>93</v>
      </c>
      <c r="C39" s="81">
        <v>0</v>
      </c>
      <c r="D39" s="77">
        <f t="shared" si="4"/>
        <v>0</v>
      </c>
      <c r="E39" s="78" t="s">
        <v>345</v>
      </c>
    </row>
    <row r="40" spans="1:6" ht="30">
      <c r="A40" s="71"/>
      <c r="B40" s="40" t="s">
        <v>94</v>
      </c>
      <c r="C40" s="81">
        <v>60</v>
      </c>
      <c r="D40" s="77">
        <f t="shared" si="4"/>
        <v>48</v>
      </c>
      <c r="E40" s="78">
        <v>0.2</v>
      </c>
    </row>
    <row r="41" spans="1:6" ht="30">
      <c r="A41" s="42"/>
      <c r="B41" s="72" t="s">
        <v>24</v>
      </c>
      <c r="C41" s="44" t="s">
        <v>188</v>
      </c>
      <c r="D41" s="70" t="s">
        <v>342</v>
      </c>
      <c r="E41" s="79" t="s">
        <v>343</v>
      </c>
    </row>
    <row r="42" spans="1:6">
      <c r="A42" s="71">
        <v>1</v>
      </c>
      <c r="B42" s="40" t="s">
        <v>25</v>
      </c>
      <c r="C42" s="81">
        <v>0</v>
      </c>
      <c r="D42" s="77">
        <f t="shared" ref="D42:D43" si="5">C42*0.8</f>
        <v>0</v>
      </c>
      <c r="E42" s="78" t="s">
        <v>345</v>
      </c>
    </row>
    <row r="43" spans="1:6" ht="45">
      <c r="A43" s="71">
        <v>2</v>
      </c>
      <c r="B43" s="40" t="s">
        <v>29</v>
      </c>
      <c r="C43" s="81">
        <v>350</v>
      </c>
      <c r="D43" s="77">
        <f t="shared" si="5"/>
        <v>280</v>
      </c>
      <c r="E43" s="78">
        <v>0.2</v>
      </c>
    </row>
    <row r="44" spans="1:6" s="1" customFormat="1" ht="30">
      <c r="A44" s="57"/>
      <c r="B44" s="72" t="s">
        <v>26</v>
      </c>
      <c r="C44" s="44" t="s">
        <v>188</v>
      </c>
      <c r="D44" s="70" t="s">
        <v>342</v>
      </c>
      <c r="E44" s="79" t="s">
        <v>343</v>
      </c>
    </row>
    <row r="45" spans="1:6" s="1" customFormat="1">
      <c r="A45" s="71">
        <v>1</v>
      </c>
      <c r="B45" s="40" t="s">
        <v>27</v>
      </c>
      <c r="C45" s="81">
        <v>550</v>
      </c>
      <c r="D45" s="77">
        <f t="shared" ref="D45:D47" si="6">C45*0.8</f>
        <v>440</v>
      </c>
      <c r="E45" s="78">
        <v>0.2</v>
      </c>
    </row>
    <row r="46" spans="1:6" s="1" customFormat="1" ht="30">
      <c r="A46" s="71">
        <v>2</v>
      </c>
      <c r="B46" s="40" t="s">
        <v>28</v>
      </c>
      <c r="C46" s="81">
        <v>600</v>
      </c>
      <c r="D46" s="77">
        <f t="shared" si="6"/>
        <v>480</v>
      </c>
      <c r="E46" s="78">
        <v>0.2</v>
      </c>
    </row>
    <row r="47" spans="1:6" s="1" customFormat="1" ht="30">
      <c r="A47" s="71">
        <v>3</v>
      </c>
      <c r="B47" s="40" t="s">
        <v>30</v>
      </c>
      <c r="C47" s="81">
        <v>750</v>
      </c>
      <c r="D47" s="77">
        <f t="shared" si="6"/>
        <v>600</v>
      </c>
      <c r="E47" s="78">
        <v>0.2</v>
      </c>
    </row>
    <row r="48" spans="1:6" s="1" customFormat="1" ht="14.25" customHeight="1">
      <c r="A48" s="71"/>
      <c r="B48" s="142" t="s">
        <v>31</v>
      </c>
      <c r="C48" s="143"/>
      <c r="D48" s="133"/>
      <c r="E48" s="149"/>
    </row>
    <row r="49" spans="1:5" s="1" customFormat="1">
      <c r="A49" s="71">
        <v>4</v>
      </c>
      <c r="B49" s="40" t="s">
        <v>32</v>
      </c>
      <c r="C49" s="81">
        <v>550</v>
      </c>
      <c r="D49" s="77">
        <f t="shared" ref="D49:D55" si="7">C49*0.8</f>
        <v>440</v>
      </c>
      <c r="E49" s="78">
        <v>0.2</v>
      </c>
    </row>
    <row r="50" spans="1:5" s="1" customFormat="1" ht="30">
      <c r="A50" s="71">
        <v>5</v>
      </c>
      <c r="B50" s="40" t="s">
        <v>33</v>
      </c>
      <c r="C50" s="81">
        <v>775</v>
      </c>
      <c r="D50" s="77">
        <f t="shared" si="7"/>
        <v>620</v>
      </c>
      <c r="E50" s="78">
        <v>0.2</v>
      </c>
    </row>
    <row r="51" spans="1:5" s="1" customFormat="1" ht="31.5" customHeight="1">
      <c r="A51" s="71">
        <v>6</v>
      </c>
      <c r="B51" s="40" t="s">
        <v>34</v>
      </c>
      <c r="C51" s="81">
        <v>1175</v>
      </c>
      <c r="D51" s="77">
        <f t="shared" si="7"/>
        <v>940</v>
      </c>
      <c r="E51" s="78">
        <v>0.2</v>
      </c>
    </row>
    <row r="52" spans="1:5" s="38" customFormat="1" ht="9.75" customHeight="1">
      <c r="A52" s="86"/>
      <c r="B52" s="95"/>
      <c r="C52" s="96"/>
      <c r="D52" s="97"/>
      <c r="E52" s="98"/>
    </row>
    <row r="53" spans="1:5" s="37" customFormat="1" ht="18.75" customHeight="1">
      <c r="A53" s="137" t="s">
        <v>579</v>
      </c>
      <c r="B53" s="138"/>
      <c r="C53" s="138"/>
      <c r="D53" s="153"/>
      <c r="E53" s="153"/>
    </row>
    <row r="54" spans="1:5" s="1" customFormat="1" ht="45">
      <c r="A54" s="71">
        <v>7</v>
      </c>
      <c r="B54" s="40" t="s">
        <v>35</v>
      </c>
      <c r="C54" s="81">
        <v>975</v>
      </c>
      <c r="D54" s="77">
        <f t="shared" si="7"/>
        <v>780</v>
      </c>
      <c r="E54" s="78">
        <v>0.2</v>
      </c>
    </row>
    <row r="55" spans="1:5" s="1" customFormat="1" ht="45">
      <c r="A55" s="71">
        <v>8</v>
      </c>
      <c r="B55" s="40" t="s">
        <v>36</v>
      </c>
      <c r="C55" s="81">
        <v>1375</v>
      </c>
      <c r="D55" s="77">
        <f t="shared" si="7"/>
        <v>1100</v>
      </c>
      <c r="E55" s="78">
        <v>0.2</v>
      </c>
    </row>
    <row r="56" spans="1:5" ht="30">
      <c r="A56" s="42"/>
      <c r="B56" s="72" t="s">
        <v>37</v>
      </c>
      <c r="C56" s="44" t="s">
        <v>188</v>
      </c>
      <c r="D56" s="70" t="s">
        <v>342</v>
      </c>
      <c r="E56" s="79" t="s">
        <v>343</v>
      </c>
    </row>
    <row r="57" spans="1:5">
      <c r="A57" s="60"/>
      <c r="B57" s="130" t="s">
        <v>38</v>
      </c>
      <c r="C57" s="133"/>
      <c r="D57" s="133"/>
      <c r="E57" s="149"/>
    </row>
    <row r="58" spans="1:5">
      <c r="A58" s="71"/>
      <c r="B58" s="40" t="s">
        <v>39</v>
      </c>
      <c r="C58" s="81">
        <v>0</v>
      </c>
      <c r="D58" s="77">
        <f t="shared" ref="D58" si="8">C58*0.8</f>
        <v>0</v>
      </c>
      <c r="E58" s="78" t="s">
        <v>345</v>
      </c>
    </row>
    <row r="59" spans="1:5">
      <c r="A59" s="60"/>
      <c r="B59" s="130" t="s">
        <v>40</v>
      </c>
      <c r="C59" s="133"/>
      <c r="D59" s="133"/>
      <c r="E59" s="149"/>
    </row>
    <row r="60" spans="1:5" ht="30">
      <c r="A60" s="71"/>
      <c r="B60" s="40" t="s">
        <v>41</v>
      </c>
      <c r="C60" s="81">
        <v>0</v>
      </c>
      <c r="D60" s="77">
        <f t="shared" ref="D60:D64" si="9">C60*0.8</f>
        <v>0</v>
      </c>
      <c r="E60" s="78" t="s">
        <v>345</v>
      </c>
    </row>
    <row r="61" spans="1:5">
      <c r="A61" s="71"/>
      <c r="B61" s="40" t="s">
        <v>42</v>
      </c>
      <c r="C61" s="81">
        <v>150</v>
      </c>
      <c r="D61" s="77">
        <f t="shared" si="9"/>
        <v>120</v>
      </c>
      <c r="E61" s="78">
        <v>0.2</v>
      </c>
    </row>
    <row r="62" spans="1:5">
      <c r="A62" s="71"/>
      <c r="B62" s="40" t="s">
        <v>43</v>
      </c>
      <c r="C62" s="81">
        <v>550</v>
      </c>
      <c r="D62" s="77">
        <f t="shared" si="9"/>
        <v>440</v>
      </c>
      <c r="E62" s="78">
        <v>0.2</v>
      </c>
    </row>
    <row r="63" spans="1:5">
      <c r="A63" s="71"/>
      <c r="B63" s="40" t="s">
        <v>44</v>
      </c>
      <c r="C63" s="81">
        <v>475</v>
      </c>
      <c r="D63" s="77">
        <f t="shared" si="9"/>
        <v>380</v>
      </c>
      <c r="E63" s="78">
        <v>0.2</v>
      </c>
    </row>
    <row r="64" spans="1:5">
      <c r="A64" s="71"/>
      <c r="B64" s="40" t="s">
        <v>45</v>
      </c>
      <c r="C64" s="81">
        <v>0</v>
      </c>
      <c r="D64" s="77">
        <f t="shared" si="9"/>
        <v>0</v>
      </c>
      <c r="E64" s="78" t="s">
        <v>345</v>
      </c>
    </row>
    <row r="65" spans="1:5">
      <c r="A65" s="60"/>
      <c r="B65" s="130" t="s">
        <v>46</v>
      </c>
      <c r="C65" s="133"/>
      <c r="D65" s="133"/>
      <c r="E65" s="149"/>
    </row>
    <row r="66" spans="1:5">
      <c r="A66" s="71"/>
      <c r="B66" s="40" t="s">
        <v>47</v>
      </c>
      <c r="C66" s="81">
        <v>50</v>
      </c>
      <c r="D66" s="77">
        <f t="shared" ref="D66:D67" si="10">C66*0.8</f>
        <v>40</v>
      </c>
      <c r="E66" s="78">
        <v>0.2</v>
      </c>
    </row>
    <row r="67" spans="1:5">
      <c r="A67" s="71"/>
      <c r="B67" s="40" t="s">
        <v>66</v>
      </c>
      <c r="C67" s="81">
        <v>110</v>
      </c>
      <c r="D67" s="77">
        <f t="shared" si="10"/>
        <v>88</v>
      </c>
      <c r="E67" s="78">
        <v>0.2</v>
      </c>
    </row>
    <row r="68" spans="1:5" s="1" customFormat="1" ht="17.25" customHeight="1">
      <c r="A68" s="71"/>
      <c r="B68" s="142" t="s">
        <v>69</v>
      </c>
      <c r="C68" s="143"/>
      <c r="D68" s="133"/>
      <c r="E68" s="149"/>
    </row>
    <row r="69" spans="1:5" s="1" customFormat="1">
      <c r="A69" s="71"/>
      <c r="B69" s="40" t="s">
        <v>52</v>
      </c>
      <c r="C69" s="81">
        <v>140</v>
      </c>
      <c r="D69" s="77">
        <f t="shared" ref="D69:D72" si="11">C69*0.8</f>
        <v>112</v>
      </c>
      <c r="E69" s="78">
        <v>0.2</v>
      </c>
    </row>
    <row r="70" spans="1:5" s="1" customFormat="1">
      <c r="A70" s="71"/>
      <c r="B70" s="40" t="s">
        <v>53</v>
      </c>
      <c r="C70" s="81">
        <v>750</v>
      </c>
      <c r="D70" s="77">
        <f t="shared" si="11"/>
        <v>600</v>
      </c>
      <c r="E70" s="78">
        <v>0.2</v>
      </c>
    </row>
    <row r="71" spans="1:5" s="1" customFormat="1">
      <c r="A71" s="71"/>
      <c r="B71" s="40" t="s">
        <v>54</v>
      </c>
      <c r="C71" s="81">
        <v>200</v>
      </c>
      <c r="D71" s="77">
        <f t="shared" si="11"/>
        <v>160</v>
      </c>
      <c r="E71" s="78">
        <v>0.2</v>
      </c>
    </row>
    <row r="72" spans="1:5" s="1" customFormat="1">
      <c r="A72" s="71"/>
      <c r="B72" s="40" t="s">
        <v>95</v>
      </c>
      <c r="C72" s="81">
        <v>200</v>
      </c>
      <c r="D72" s="77">
        <f t="shared" si="11"/>
        <v>160</v>
      </c>
      <c r="E72" s="78">
        <v>0.2</v>
      </c>
    </row>
    <row r="73" spans="1:5" s="1" customFormat="1" ht="13.5" customHeight="1">
      <c r="A73" s="71"/>
      <c r="B73" s="142" t="s">
        <v>55</v>
      </c>
      <c r="C73" s="143"/>
      <c r="D73" s="133"/>
      <c r="E73" s="149"/>
    </row>
    <row r="74" spans="1:5" s="1" customFormat="1" ht="18" customHeight="1">
      <c r="A74" s="71"/>
      <c r="B74" s="40" t="s">
        <v>56</v>
      </c>
      <c r="C74" s="81">
        <v>100</v>
      </c>
      <c r="D74" s="77">
        <f t="shared" ref="D74:D75" si="12">C74*0.8</f>
        <v>80</v>
      </c>
      <c r="E74" s="78">
        <v>0.2</v>
      </c>
    </row>
    <row r="75" spans="1:5" s="1" customFormat="1" ht="30">
      <c r="A75" s="71"/>
      <c r="B75" s="40" t="s">
        <v>57</v>
      </c>
      <c r="C75" s="81">
        <v>200</v>
      </c>
      <c r="D75" s="77">
        <f t="shared" si="12"/>
        <v>160</v>
      </c>
      <c r="E75" s="78">
        <v>0.2</v>
      </c>
    </row>
    <row r="76" spans="1:5" s="38" customFormat="1">
      <c r="A76" s="144"/>
      <c r="B76" s="145"/>
      <c r="C76" s="145"/>
      <c r="D76" s="145"/>
      <c r="E76" s="145"/>
    </row>
    <row r="77" spans="1:5">
      <c r="A77" s="1"/>
      <c r="B77" s="6"/>
      <c r="C77" s="7"/>
      <c r="D77" s="7"/>
      <c r="E77" s="7"/>
    </row>
  </sheetData>
  <mergeCells count="18">
    <mergeCell ref="A1:E1"/>
    <mergeCell ref="B11:E11"/>
    <mergeCell ref="A5:E5"/>
    <mergeCell ref="A76:E76"/>
    <mergeCell ref="B48:E48"/>
    <mergeCell ref="B68:E68"/>
    <mergeCell ref="B73:E73"/>
    <mergeCell ref="B12:E12"/>
    <mergeCell ref="B20:E20"/>
    <mergeCell ref="B21:E21"/>
    <mergeCell ref="B26:E26"/>
    <mergeCell ref="B27:E27"/>
    <mergeCell ref="B57:E57"/>
    <mergeCell ref="B59:E59"/>
    <mergeCell ref="B65:E65"/>
    <mergeCell ref="B16:E16"/>
    <mergeCell ref="A31:E31"/>
    <mergeCell ref="A53:E53"/>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72"/>
  <sheetViews>
    <sheetView view="pageBreakPreview" zoomScale="120" zoomScaleNormal="100" zoomScaleSheetLayoutView="120" workbookViewId="0">
      <selection sqref="A1:E1"/>
    </sheetView>
  </sheetViews>
  <sheetFormatPr defaultColWidth="9.140625" defaultRowHeight="15"/>
  <cols>
    <col min="1" max="1" width="14.85546875" style="37" customWidth="1"/>
    <col min="2" max="2" width="40.28515625" style="8" customWidth="1"/>
    <col min="3" max="3" width="10.7109375" style="37" customWidth="1"/>
    <col min="4" max="4" width="15.140625" style="37" customWidth="1"/>
    <col min="5" max="5" width="9.140625" style="37" customWidth="1"/>
    <col min="6" max="16384" width="9.140625" style="37"/>
  </cols>
  <sheetData>
    <row r="1" spans="1:5" ht="18.75" customHeight="1">
      <c r="A1" s="137" t="s">
        <v>579</v>
      </c>
      <c r="B1" s="138"/>
      <c r="C1" s="138"/>
      <c r="D1" s="153"/>
      <c r="E1" s="153"/>
    </row>
    <row r="2" spans="1:5" s="2" customFormat="1" ht="109.5" customHeight="1">
      <c r="B2" s="3"/>
    </row>
    <row r="3" spans="1:5" ht="28.5" customHeight="1">
      <c r="A3" s="42"/>
      <c r="B3" s="72" t="s">
        <v>384</v>
      </c>
      <c r="C3" s="44" t="s">
        <v>9</v>
      </c>
      <c r="D3" s="70" t="s">
        <v>342</v>
      </c>
      <c r="E3" s="79" t="s">
        <v>343</v>
      </c>
    </row>
    <row r="4" spans="1:5" s="5" customFormat="1" ht="30">
      <c r="A4" s="102">
        <v>589001202202</v>
      </c>
      <c r="B4" s="104" t="s">
        <v>385</v>
      </c>
      <c r="C4" s="105">
        <v>125</v>
      </c>
      <c r="D4" s="77">
        <f t="shared" ref="D4:D6" si="0">C4*0.8</f>
        <v>100</v>
      </c>
      <c r="E4" s="78">
        <v>0.2</v>
      </c>
    </row>
    <row r="5" spans="1:5" s="5" customFormat="1">
      <c r="A5" s="102">
        <v>589001202201</v>
      </c>
      <c r="B5" s="104" t="s">
        <v>386</v>
      </c>
      <c r="C5" s="105">
        <v>125</v>
      </c>
      <c r="D5" s="77">
        <f t="shared" si="0"/>
        <v>100</v>
      </c>
      <c r="E5" s="78">
        <v>0.2</v>
      </c>
    </row>
    <row r="6" spans="1:5" s="5" customFormat="1">
      <c r="A6" s="102">
        <v>5890012023</v>
      </c>
      <c r="B6" s="104" t="s">
        <v>387</v>
      </c>
      <c r="C6" s="105">
        <v>480</v>
      </c>
      <c r="D6" s="77">
        <f t="shared" si="0"/>
        <v>384</v>
      </c>
      <c r="E6" s="78">
        <v>0.2</v>
      </c>
    </row>
    <row r="7" spans="1:5" ht="29.25" customHeight="1">
      <c r="A7" s="120"/>
      <c r="B7" s="72" t="s">
        <v>388</v>
      </c>
      <c r="C7" s="44" t="s">
        <v>9</v>
      </c>
      <c r="D7" s="70" t="s">
        <v>342</v>
      </c>
      <c r="E7" s="79" t="s">
        <v>343</v>
      </c>
    </row>
    <row r="8" spans="1:5" s="5" customFormat="1">
      <c r="A8" s="102">
        <v>5010012001</v>
      </c>
      <c r="B8" s="104" t="s">
        <v>389</v>
      </c>
      <c r="C8" s="105">
        <v>55</v>
      </c>
      <c r="D8" s="77">
        <f t="shared" ref="D8:D11" si="1">C8*0.8</f>
        <v>44</v>
      </c>
      <c r="E8" s="78">
        <v>0.2</v>
      </c>
    </row>
    <row r="9" spans="1:5" s="5" customFormat="1">
      <c r="A9" s="102">
        <v>5010012011</v>
      </c>
      <c r="B9" s="104" t="s">
        <v>390</v>
      </c>
      <c r="C9" s="105">
        <v>90</v>
      </c>
      <c r="D9" s="77">
        <f t="shared" si="1"/>
        <v>72</v>
      </c>
      <c r="E9" s="78">
        <v>0.2</v>
      </c>
    </row>
    <row r="10" spans="1:5" s="5" customFormat="1" ht="30">
      <c r="A10" s="102">
        <v>5010012020</v>
      </c>
      <c r="B10" s="104" t="s">
        <v>391</v>
      </c>
      <c r="C10" s="105">
        <v>85</v>
      </c>
      <c r="D10" s="77">
        <f t="shared" si="1"/>
        <v>68</v>
      </c>
      <c r="E10" s="78">
        <v>0.2</v>
      </c>
    </row>
    <row r="11" spans="1:5" s="5" customFormat="1" ht="30">
      <c r="A11" s="102">
        <v>5010012021</v>
      </c>
      <c r="B11" s="104" t="s">
        <v>392</v>
      </c>
      <c r="C11" s="105">
        <v>80</v>
      </c>
      <c r="D11" s="77">
        <f t="shared" si="1"/>
        <v>64</v>
      </c>
      <c r="E11" s="78">
        <v>0.2</v>
      </c>
    </row>
    <row r="12" spans="1:5" ht="30" customHeight="1">
      <c r="A12" s="120"/>
      <c r="B12" s="72" t="s">
        <v>393</v>
      </c>
      <c r="C12" s="44" t="s">
        <v>9</v>
      </c>
      <c r="D12" s="70" t="s">
        <v>342</v>
      </c>
      <c r="E12" s="79" t="s">
        <v>343</v>
      </c>
    </row>
    <row r="13" spans="1:5" s="5" customFormat="1">
      <c r="A13" s="102">
        <v>2505300012</v>
      </c>
      <c r="B13" s="104" t="s">
        <v>394</v>
      </c>
      <c r="C13" s="105">
        <v>535</v>
      </c>
      <c r="D13" s="77">
        <f t="shared" ref="D13:D19" si="2">C13*0.8</f>
        <v>428</v>
      </c>
      <c r="E13" s="78">
        <v>0.2</v>
      </c>
    </row>
    <row r="14" spans="1:5" s="5" customFormat="1" ht="30">
      <c r="A14" s="102">
        <v>2505300002</v>
      </c>
      <c r="B14" s="104" t="s">
        <v>395</v>
      </c>
      <c r="C14" s="105">
        <v>475</v>
      </c>
      <c r="D14" s="77">
        <f t="shared" si="2"/>
        <v>380</v>
      </c>
      <c r="E14" s="78">
        <v>0.2</v>
      </c>
    </row>
    <row r="15" spans="1:5" s="5" customFormat="1" ht="30">
      <c r="A15" s="102">
        <v>2505300003</v>
      </c>
      <c r="B15" s="104" t="s">
        <v>396</v>
      </c>
      <c r="C15" s="105">
        <v>650</v>
      </c>
      <c r="D15" s="77">
        <f t="shared" si="2"/>
        <v>520</v>
      </c>
      <c r="E15" s="78">
        <v>0.2</v>
      </c>
    </row>
    <row r="16" spans="1:5" s="5" customFormat="1" ht="30">
      <c r="A16" s="102">
        <v>597535777501</v>
      </c>
      <c r="B16" s="104" t="s">
        <v>397</v>
      </c>
      <c r="C16" s="105">
        <v>100</v>
      </c>
      <c r="D16" s="77">
        <f t="shared" si="2"/>
        <v>80</v>
      </c>
      <c r="E16" s="78">
        <v>0.2</v>
      </c>
    </row>
    <row r="17" spans="1:5" s="5" customFormat="1" ht="30">
      <c r="A17" s="102">
        <v>597535777502</v>
      </c>
      <c r="B17" s="104" t="s">
        <v>398</v>
      </c>
      <c r="C17" s="105">
        <v>160</v>
      </c>
      <c r="D17" s="77">
        <f t="shared" si="2"/>
        <v>128</v>
      </c>
      <c r="E17" s="78">
        <v>0.2</v>
      </c>
    </row>
    <row r="18" spans="1:5" s="5" customFormat="1" ht="30">
      <c r="A18" s="102">
        <v>597535777503</v>
      </c>
      <c r="B18" s="104" t="s">
        <v>399</v>
      </c>
      <c r="C18" s="105">
        <v>300</v>
      </c>
      <c r="D18" s="77">
        <f t="shared" si="2"/>
        <v>240</v>
      </c>
      <c r="E18" s="78">
        <v>0.2</v>
      </c>
    </row>
    <row r="19" spans="1:5" s="5" customFormat="1">
      <c r="A19" s="102">
        <v>7215100010</v>
      </c>
      <c r="B19" s="104" t="s">
        <v>400</v>
      </c>
      <c r="C19" s="105">
        <v>125</v>
      </c>
      <c r="D19" s="77">
        <f t="shared" si="2"/>
        <v>100</v>
      </c>
      <c r="E19" s="78">
        <v>0.2</v>
      </c>
    </row>
    <row r="20" spans="1:5" ht="28.5" customHeight="1">
      <c r="A20" s="120"/>
      <c r="B20" s="72" t="s">
        <v>393</v>
      </c>
      <c r="C20" s="44" t="s">
        <v>9</v>
      </c>
      <c r="D20" s="70" t="s">
        <v>342</v>
      </c>
      <c r="E20" s="79" t="s">
        <v>343</v>
      </c>
    </row>
    <row r="21" spans="1:5" s="5" customFormat="1" ht="30">
      <c r="A21" s="102">
        <v>250074031001</v>
      </c>
      <c r="B21" s="104" t="s">
        <v>401</v>
      </c>
      <c r="C21" s="105">
        <v>100</v>
      </c>
      <c r="D21" s="77">
        <f t="shared" ref="D21:D34" si="3">C21*0.8</f>
        <v>80</v>
      </c>
      <c r="E21" s="78">
        <v>0.2</v>
      </c>
    </row>
    <row r="22" spans="1:5" s="5" customFormat="1">
      <c r="A22" s="102">
        <v>589001603503</v>
      </c>
      <c r="B22" s="104" t="s">
        <v>402</v>
      </c>
      <c r="C22" s="105">
        <v>290</v>
      </c>
      <c r="D22" s="77">
        <f t="shared" si="3"/>
        <v>232</v>
      </c>
      <c r="E22" s="78">
        <v>0.2</v>
      </c>
    </row>
    <row r="23" spans="1:5" s="5" customFormat="1" ht="30">
      <c r="A23" s="102">
        <v>589001603603</v>
      </c>
      <c r="B23" s="104" t="s">
        <v>403</v>
      </c>
      <c r="C23" s="105">
        <v>290</v>
      </c>
      <c r="D23" s="77">
        <f t="shared" si="3"/>
        <v>232</v>
      </c>
      <c r="E23" s="78">
        <v>0.2</v>
      </c>
    </row>
    <row r="24" spans="1:5" s="5" customFormat="1" ht="30">
      <c r="A24" s="102">
        <v>589001656003</v>
      </c>
      <c r="B24" s="104" t="s">
        <v>404</v>
      </c>
      <c r="C24" s="105">
        <v>175</v>
      </c>
      <c r="D24" s="77">
        <f t="shared" si="3"/>
        <v>140</v>
      </c>
      <c r="E24" s="78">
        <v>0.2</v>
      </c>
    </row>
    <row r="25" spans="1:5" s="5" customFormat="1">
      <c r="A25" s="106"/>
      <c r="B25" s="107"/>
      <c r="C25" s="108"/>
      <c r="D25" s="97"/>
      <c r="E25" s="98"/>
    </row>
    <row r="26" spans="1:5" ht="18.75" customHeight="1">
      <c r="A26" s="137" t="s">
        <v>579</v>
      </c>
      <c r="B26" s="138"/>
      <c r="C26" s="138"/>
      <c r="D26" s="153"/>
      <c r="E26" s="153"/>
    </row>
    <row r="27" spans="1:5" s="5" customFormat="1" ht="30">
      <c r="A27" s="102">
        <v>250074031002</v>
      </c>
      <c r="B27" s="104" t="s">
        <v>405</v>
      </c>
      <c r="C27" s="105">
        <v>100</v>
      </c>
      <c r="D27" s="77">
        <f t="shared" si="3"/>
        <v>80</v>
      </c>
      <c r="E27" s="78">
        <v>0.2</v>
      </c>
    </row>
    <row r="28" spans="1:5" s="5" customFormat="1" ht="30">
      <c r="A28" s="102">
        <v>250530013</v>
      </c>
      <c r="B28" s="104" t="s">
        <v>406</v>
      </c>
      <c r="C28" s="105">
        <v>1320</v>
      </c>
      <c r="D28" s="77">
        <f t="shared" si="3"/>
        <v>1056</v>
      </c>
      <c r="E28" s="78">
        <v>0.2</v>
      </c>
    </row>
    <row r="29" spans="1:5" s="5" customFormat="1" ht="30">
      <c r="A29" s="102">
        <v>589001603504</v>
      </c>
      <c r="B29" s="104" t="s">
        <v>407</v>
      </c>
      <c r="C29" s="105">
        <v>290</v>
      </c>
      <c r="D29" s="77">
        <f t="shared" si="3"/>
        <v>232</v>
      </c>
      <c r="E29" s="78">
        <v>0.2</v>
      </c>
    </row>
    <row r="30" spans="1:5" s="5" customFormat="1" ht="30">
      <c r="A30" s="102">
        <v>589001603604</v>
      </c>
      <c r="B30" s="104" t="s">
        <v>408</v>
      </c>
      <c r="C30" s="105">
        <v>290</v>
      </c>
      <c r="D30" s="77">
        <f t="shared" si="3"/>
        <v>232</v>
      </c>
      <c r="E30" s="78">
        <v>0.2</v>
      </c>
    </row>
    <row r="31" spans="1:5" s="5" customFormat="1" ht="30">
      <c r="A31" s="102">
        <v>589001656004</v>
      </c>
      <c r="B31" s="104" t="s">
        <v>409</v>
      </c>
      <c r="C31" s="105">
        <v>175</v>
      </c>
      <c r="D31" s="77">
        <f t="shared" si="3"/>
        <v>140</v>
      </c>
      <c r="E31" s="78">
        <v>0.2</v>
      </c>
    </row>
    <row r="32" spans="1:5" s="5" customFormat="1">
      <c r="A32" s="102">
        <v>2500151005</v>
      </c>
      <c r="B32" s="104" t="s">
        <v>410</v>
      </c>
      <c r="C32" s="105">
        <v>80</v>
      </c>
      <c r="D32" s="77">
        <f t="shared" si="3"/>
        <v>64</v>
      </c>
      <c r="E32" s="78">
        <v>0.2</v>
      </c>
    </row>
    <row r="33" spans="1:5" s="5" customFormat="1">
      <c r="A33" s="102">
        <v>2500151006</v>
      </c>
      <c r="B33" s="104" t="s">
        <v>411</v>
      </c>
      <c r="C33" s="105">
        <v>75</v>
      </c>
      <c r="D33" s="77">
        <f t="shared" si="3"/>
        <v>60</v>
      </c>
      <c r="E33" s="78">
        <v>0.2</v>
      </c>
    </row>
    <row r="34" spans="1:5" s="5" customFormat="1">
      <c r="A34" s="102">
        <v>2505300300</v>
      </c>
      <c r="B34" s="104" t="s">
        <v>412</v>
      </c>
      <c r="C34" s="105">
        <v>1000</v>
      </c>
      <c r="D34" s="77">
        <f t="shared" si="3"/>
        <v>800</v>
      </c>
      <c r="E34" s="78">
        <v>0.2</v>
      </c>
    </row>
    <row r="35" spans="1:5" ht="32.25" customHeight="1">
      <c r="A35" s="120"/>
      <c r="B35" s="72" t="s">
        <v>413</v>
      </c>
      <c r="C35" s="44" t="s">
        <v>9</v>
      </c>
      <c r="D35" s="70" t="s">
        <v>342</v>
      </c>
      <c r="E35" s="79" t="s">
        <v>343</v>
      </c>
    </row>
    <row r="36" spans="1:5" s="5" customFormat="1" ht="30">
      <c r="A36" s="102" t="s">
        <v>414</v>
      </c>
      <c r="B36" s="104" t="s">
        <v>415</v>
      </c>
      <c r="C36" s="105">
        <v>180</v>
      </c>
      <c r="D36" s="77">
        <f t="shared" ref="D36" si="4">C36*0.8</f>
        <v>144</v>
      </c>
      <c r="E36" s="78">
        <v>0.2</v>
      </c>
    </row>
    <row r="37" spans="1:5" ht="36" customHeight="1">
      <c r="A37" s="120"/>
      <c r="B37" s="72" t="s">
        <v>416</v>
      </c>
      <c r="C37" s="44" t="s">
        <v>9</v>
      </c>
      <c r="D37" s="70" t="s">
        <v>342</v>
      </c>
      <c r="E37" s="79" t="s">
        <v>343</v>
      </c>
    </row>
    <row r="38" spans="1:5" s="5" customFormat="1">
      <c r="A38" s="102">
        <v>2505300214</v>
      </c>
      <c r="B38" s="104" t="s">
        <v>417</v>
      </c>
      <c r="C38" s="105">
        <v>430</v>
      </c>
      <c r="D38" s="77">
        <f t="shared" ref="D38:D61" si="5">C38*0.8</f>
        <v>344</v>
      </c>
      <c r="E38" s="78">
        <v>0.2</v>
      </c>
    </row>
    <row r="39" spans="1:5" s="5" customFormat="1">
      <c r="A39" s="102">
        <v>5010001300</v>
      </c>
      <c r="B39" s="104" t="s">
        <v>418</v>
      </c>
      <c r="C39" s="105">
        <v>105</v>
      </c>
      <c r="D39" s="77">
        <f t="shared" si="5"/>
        <v>84</v>
      </c>
      <c r="E39" s="78">
        <v>0.2</v>
      </c>
    </row>
    <row r="40" spans="1:5" s="5" customFormat="1">
      <c r="A40" s="102">
        <v>5010001301</v>
      </c>
      <c r="B40" s="104" t="s">
        <v>419</v>
      </c>
      <c r="C40" s="105">
        <v>180</v>
      </c>
      <c r="D40" s="77">
        <f t="shared" si="5"/>
        <v>144</v>
      </c>
      <c r="E40" s="78">
        <v>0.2</v>
      </c>
    </row>
    <row r="41" spans="1:5" s="5" customFormat="1">
      <c r="A41" s="102">
        <v>5010011013</v>
      </c>
      <c r="B41" s="104" t="s">
        <v>420</v>
      </c>
      <c r="C41" s="105">
        <v>595</v>
      </c>
      <c r="D41" s="77">
        <f t="shared" si="5"/>
        <v>476</v>
      </c>
      <c r="E41" s="78">
        <v>0.2</v>
      </c>
    </row>
    <row r="42" spans="1:5" s="5" customFormat="1">
      <c r="A42" s="102">
        <v>5010102001</v>
      </c>
      <c r="B42" s="104" t="s">
        <v>421</v>
      </c>
      <c r="C42" s="105">
        <v>225</v>
      </c>
      <c r="D42" s="77">
        <f t="shared" si="5"/>
        <v>180</v>
      </c>
      <c r="E42" s="78">
        <v>0.2</v>
      </c>
    </row>
    <row r="43" spans="1:5" s="5" customFormat="1">
      <c r="A43" s="102">
        <v>51530100006</v>
      </c>
      <c r="B43" s="104" t="s">
        <v>422</v>
      </c>
      <c r="C43" s="105">
        <v>20</v>
      </c>
      <c r="D43" s="77">
        <f t="shared" si="5"/>
        <v>16</v>
      </c>
      <c r="E43" s="78">
        <v>0.2</v>
      </c>
    </row>
    <row r="44" spans="1:5" s="5" customFormat="1">
      <c r="A44" s="102">
        <v>5855300100</v>
      </c>
      <c r="B44" s="104" t="s">
        <v>423</v>
      </c>
      <c r="C44" s="105">
        <v>1950</v>
      </c>
      <c r="D44" s="77">
        <f t="shared" si="5"/>
        <v>1560</v>
      </c>
      <c r="E44" s="78">
        <v>0.2</v>
      </c>
    </row>
    <row r="45" spans="1:5" s="5" customFormat="1">
      <c r="A45" s="102">
        <v>5855300102</v>
      </c>
      <c r="B45" s="104" t="s">
        <v>424</v>
      </c>
      <c r="C45" s="105">
        <v>130</v>
      </c>
      <c r="D45" s="77">
        <f t="shared" si="5"/>
        <v>104</v>
      </c>
      <c r="E45" s="78">
        <v>0.2</v>
      </c>
    </row>
    <row r="46" spans="1:5" s="5" customFormat="1" ht="30">
      <c r="A46" s="102">
        <v>5855300106</v>
      </c>
      <c r="B46" s="104" t="s">
        <v>425</v>
      </c>
      <c r="C46" s="105">
        <v>1120</v>
      </c>
      <c r="D46" s="77">
        <f t="shared" si="5"/>
        <v>896</v>
      </c>
      <c r="E46" s="78">
        <v>0.2</v>
      </c>
    </row>
    <row r="47" spans="1:5" s="5" customFormat="1">
      <c r="A47" s="102">
        <v>5855300108</v>
      </c>
      <c r="B47" s="104" t="s">
        <v>426</v>
      </c>
      <c r="C47" s="105">
        <v>800</v>
      </c>
      <c r="D47" s="77">
        <f t="shared" si="5"/>
        <v>640</v>
      </c>
      <c r="E47" s="78">
        <v>0.2</v>
      </c>
    </row>
    <row r="48" spans="1:5" s="5" customFormat="1" ht="30">
      <c r="A48" s="102">
        <v>5855300110</v>
      </c>
      <c r="B48" s="104" t="s">
        <v>427</v>
      </c>
      <c r="C48" s="105">
        <v>110</v>
      </c>
      <c r="D48" s="77">
        <f t="shared" si="5"/>
        <v>88</v>
      </c>
      <c r="E48" s="78">
        <v>0.2</v>
      </c>
    </row>
    <row r="49" spans="1:5" s="5" customFormat="1" ht="30">
      <c r="A49" s="102">
        <v>5855300112</v>
      </c>
      <c r="B49" s="104" t="s">
        <v>428</v>
      </c>
      <c r="C49" s="105">
        <v>88</v>
      </c>
      <c r="D49" s="77">
        <f t="shared" si="5"/>
        <v>70.400000000000006</v>
      </c>
      <c r="E49" s="78">
        <v>0.2</v>
      </c>
    </row>
    <row r="50" spans="1:5" s="5" customFormat="1" ht="30">
      <c r="A50" s="102">
        <v>5855300114</v>
      </c>
      <c r="B50" s="104" t="s">
        <v>429</v>
      </c>
      <c r="C50" s="105">
        <v>120</v>
      </c>
      <c r="D50" s="77">
        <f t="shared" si="5"/>
        <v>96</v>
      </c>
      <c r="E50" s="78">
        <v>0.2</v>
      </c>
    </row>
    <row r="51" spans="1:5" s="5" customFormat="1" ht="30">
      <c r="A51" s="102">
        <v>5855300116</v>
      </c>
      <c r="B51" s="104" t="s">
        <v>430</v>
      </c>
      <c r="C51" s="105">
        <v>60</v>
      </c>
      <c r="D51" s="77">
        <f t="shared" si="5"/>
        <v>48</v>
      </c>
      <c r="E51" s="78">
        <v>0.2</v>
      </c>
    </row>
    <row r="52" spans="1:5" s="5" customFormat="1" ht="30">
      <c r="A52" s="102">
        <v>5855300118</v>
      </c>
      <c r="B52" s="104" t="s">
        <v>431</v>
      </c>
      <c r="C52" s="105">
        <v>60</v>
      </c>
      <c r="D52" s="77">
        <f t="shared" si="5"/>
        <v>48</v>
      </c>
      <c r="E52" s="78">
        <v>0.2</v>
      </c>
    </row>
    <row r="53" spans="1:5" s="5" customFormat="1" ht="30">
      <c r="A53" s="102">
        <v>5855300120</v>
      </c>
      <c r="B53" s="104" t="s">
        <v>432</v>
      </c>
      <c r="C53" s="105">
        <v>18</v>
      </c>
      <c r="D53" s="77">
        <f t="shared" si="5"/>
        <v>14.4</v>
      </c>
      <c r="E53" s="78">
        <v>0.2</v>
      </c>
    </row>
    <row r="54" spans="1:5" s="5" customFormat="1" ht="16.5" customHeight="1">
      <c r="A54" s="102">
        <v>5855300122</v>
      </c>
      <c r="B54" s="104" t="s">
        <v>433</v>
      </c>
      <c r="C54" s="105">
        <v>200</v>
      </c>
      <c r="D54" s="77">
        <f t="shared" si="5"/>
        <v>160</v>
      </c>
      <c r="E54" s="78">
        <v>0.2</v>
      </c>
    </row>
    <row r="55" spans="1:5" s="5" customFormat="1" ht="30">
      <c r="A55" s="102">
        <v>5855300124</v>
      </c>
      <c r="B55" s="104" t="s">
        <v>434</v>
      </c>
      <c r="C55" s="105">
        <v>25</v>
      </c>
      <c r="D55" s="77">
        <f t="shared" si="5"/>
        <v>20</v>
      </c>
      <c r="E55" s="78">
        <v>0.2</v>
      </c>
    </row>
    <row r="56" spans="1:5" ht="18.75" customHeight="1">
      <c r="A56" s="137" t="s">
        <v>579</v>
      </c>
      <c r="B56" s="138"/>
      <c r="C56" s="138"/>
      <c r="D56" s="153"/>
      <c r="E56" s="153"/>
    </row>
    <row r="57" spans="1:5" s="5" customFormat="1" ht="30">
      <c r="A57" s="102">
        <v>5855300126</v>
      </c>
      <c r="B57" s="104" t="s">
        <v>435</v>
      </c>
      <c r="C57" s="105">
        <v>600</v>
      </c>
      <c r="D57" s="77">
        <f t="shared" si="5"/>
        <v>480</v>
      </c>
      <c r="E57" s="78">
        <v>0.2</v>
      </c>
    </row>
    <row r="58" spans="1:5" s="5" customFormat="1" ht="30">
      <c r="A58" s="102">
        <v>5855300128</v>
      </c>
      <c r="B58" s="104" t="s">
        <v>436</v>
      </c>
      <c r="C58" s="105">
        <v>1000</v>
      </c>
      <c r="D58" s="77">
        <f t="shared" si="5"/>
        <v>800</v>
      </c>
      <c r="E58" s="78">
        <v>0.2</v>
      </c>
    </row>
    <row r="59" spans="1:5" s="5" customFormat="1" ht="30">
      <c r="A59" s="102">
        <v>5855300130</v>
      </c>
      <c r="B59" s="104" t="s">
        <v>437</v>
      </c>
      <c r="C59" s="105">
        <v>150</v>
      </c>
      <c r="D59" s="77">
        <f t="shared" si="5"/>
        <v>120</v>
      </c>
      <c r="E59" s="78">
        <v>0.2</v>
      </c>
    </row>
    <row r="60" spans="1:5" s="5" customFormat="1">
      <c r="A60" s="102">
        <v>5855300132</v>
      </c>
      <c r="B60" s="104" t="s">
        <v>438</v>
      </c>
      <c r="C60" s="105">
        <v>1450</v>
      </c>
      <c r="D60" s="77">
        <f t="shared" si="5"/>
        <v>1160</v>
      </c>
      <c r="E60" s="78">
        <v>0.2</v>
      </c>
    </row>
    <row r="61" spans="1:5" s="5" customFormat="1">
      <c r="A61" s="102">
        <v>5973005002</v>
      </c>
      <c r="B61" s="104" t="s">
        <v>439</v>
      </c>
      <c r="C61" s="105">
        <v>2</v>
      </c>
      <c r="D61" s="77">
        <f t="shared" si="5"/>
        <v>1.6</v>
      </c>
      <c r="E61" s="78">
        <v>0.2</v>
      </c>
    </row>
    <row r="62" spans="1:5" s="2" customFormat="1" ht="28.5" customHeight="1">
      <c r="A62" s="120"/>
      <c r="B62" s="72" t="s">
        <v>440</v>
      </c>
      <c r="C62" s="44" t="s">
        <v>9</v>
      </c>
      <c r="D62" s="70" t="s">
        <v>342</v>
      </c>
      <c r="E62" s="79" t="s">
        <v>343</v>
      </c>
    </row>
    <row r="63" spans="1:5" s="2" customFormat="1">
      <c r="A63" s="110">
        <v>5875100373</v>
      </c>
      <c r="B63" s="111" t="s">
        <v>441</v>
      </c>
      <c r="C63" s="76">
        <v>155</v>
      </c>
      <c r="D63" s="77">
        <f t="shared" ref="D63:D68" si="6">C63*0.8</f>
        <v>124</v>
      </c>
      <c r="E63" s="78">
        <v>0.2</v>
      </c>
    </row>
    <row r="64" spans="1:5" s="2" customFormat="1">
      <c r="A64" s="110">
        <v>5875100374</v>
      </c>
      <c r="B64" s="111" t="s">
        <v>442</v>
      </c>
      <c r="C64" s="76">
        <v>130</v>
      </c>
      <c r="D64" s="77">
        <f t="shared" si="6"/>
        <v>104</v>
      </c>
      <c r="E64" s="78">
        <v>0.2</v>
      </c>
    </row>
    <row r="65" spans="1:5" s="2" customFormat="1">
      <c r="A65" s="110">
        <v>5630600135</v>
      </c>
      <c r="B65" s="46" t="s">
        <v>443</v>
      </c>
      <c r="C65" s="76">
        <v>395</v>
      </c>
      <c r="D65" s="77">
        <f t="shared" si="6"/>
        <v>316</v>
      </c>
      <c r="E65" s="78">
        <v>0.2</v>
      </c>
    </row>
    <row r="66" spans="1:5" s="2" customFormat="1">
      <c r="A66" s="110">
        <v>5630600236</v>
      </c>
      <c r="B66" s="46" t="s">
        <v>444</v>
      </c>
      <c r="C66" s="76">
        <v>125</v>
      </c>
      <c r="D66" s="77">
        <f t="shared" si="6"/>
        <v>100</v>
      </c>
      <c r="E66" s="78">
        <v>0.2</v>
      </c>
    </row>
    <row r="67" spans="1:5" s="2" customFormat="1">
      <c r="A67" s="110">
        <v>5630600361</v>
      </c>
      <c r="B67" s="46" t="s">
        <v>445</v>
      </c>
      <c r="C67" s="76">
        <v>650</v>
      </c>
      <c r="D67" s="77">
        <f t="shared" si="6"/>
        <v>520</v>
      </c>
      <c r="E67" s="78">
        <v>0.2</v>
      </c>
    </row>
    <row r="68" spans="1:5" s="2" customFormat="1">
      <c r="A68" s="110">
        <v>2500600245</v>
      </c>
      <c r="B68" s="46" t="s">
        <v>446</v>
      </c>
      <c r="C68" s="76">
        <v>40</v>
      </c>
      <c r="D68" s="77">
        <f t="shared" si="6"/>
        <v>32</v>
      </c>
      <c r="E68" s="78">
        <v>0.2</v>
      </c>
    </row>
    <row r="69" spans="1:5" s="2" customFormat="1" ht="28.5" customHeight="1">
      <c r="A69" s="120"/>
      <c r="B69" s="72" t="s">
        <v>447</v>
      </c>
      <c r="C69" s="44" t="s">
        <v>9</v>
      </c>
      <c r="D69" s="70" t="s">
        <v>342</v>
      </c>
      <c r="E69" s="79" t="s">
        <v>343</v>
      </c>
    </row>
    <row r="70" spans="1:5" s="2" customFormat="1" ht="30">
      <c r="A70" s="110">
        <v>5084600100</v>
      </c>
      <c r="B70" s="46" t="s">
        <v>448</v>
      </c>
      <c r="C70" s="76">
        <v>65</v>
      </c>
      <c r="D70" s="77">
        <f t="shared" ref="D70:D78" si="7">C70*0.8</f>
        <v>52</v>
      </c>
      <c r="E70" s="78">
        <v>0.2</v>
      </c>
    </row>
    <row r="71" spans="1:5" s="2" customFormat="1" ht="30">
      <c r="A71" s="110">
        <v>5084600609</v>
      </c>
      <c r="B71" s="46" t="s">
        <v>449</v>
      </c>
      <c r="C71" s="76">
        <v>65</v>
      </c>
      <c r="D71" s="77">
        <f t="shared" si="7"/>
        <v>52</v>
      </c>
      <c r="E71" s="78">
        <v>0.2</v>
      </c>
    </row>
    <row r="72" spans="1:5" s="2" customFormat="1" ht="45">
      <c r="A72" s="110">
        <v>5084600610</v>
      </c>
      <c r="B72" s="46" t="s">
        <v>450</v>
      </c>
      <c r="C72" s="76">
        <v>70</v>
      </c>
      <c r="D72" s="77">
        <f t="shared" si="7"/>
        <v>56</v>
      </c>
      <c r="E72" s="78">
        <v>0.2</v>
      </c>
    </row>
    <row r="73" spans="1:5" s="2" customFormat="1">
      <c r="A73" s="110">
        <v>5084600611</v>
      </c>
      <c r="B73" s="46" t="s">
        <v>451</v>
      </c>
      <c r="C73" s="76">
        <v>70</v>
      </c>
      <c r="D73" s="77">
        <f t="shared" si="7"/>
        <v>56</v>
      </c>
      <c r="E73" s="78">
        <v>0.2</v>
      </c>
    </row>
    <row r="74" spans="1:5" s="2" customFormat="1">
      <c r="A74" s="110">
        <v>5084600612</v>
      </c>
      <c r="B74" s="46" t="s">
        <v>452</v>
      </c>
      <c r="C74" s="76">
        <v>70</v>
      </c>
      <c r="D74" s="77">
        <f t="shared" si="7"/>
        <v>56</v>
      </c>
      <c r="E74" s="78">
        <v>0.2</v>
      </c>
    </row>
    <row r="75" spans="1:5" s="2" customFormat="1" ht="60">
      <c r="A75" s="110">
        <v>5084600655</v>
      </c>
      <c r="B75" s="46" t="s">
        <v>453</v>
      </c>
      <c r="C75" s="76">
        <v>60</v>
      </c>
      <c r="D75" s="77">
        <f t="shared" si="7"/>
        <v>48</v>
      </c>
      <c r="E75" s="78">
        <v>0.2</v>
      </c>
    </row>
    <row r="76" spans="1:5" s="2" customFormat="1">
      <c r="A76" s="110">
        <v>5084600652</v>
      </c>
      <c r="B76" s="46" t="s">
        <v>454</v>
      </c>
      <c r="C76" s="76">
        <v>60</v>
      </c>
      <c r="D76" s="77">
        <f t="shared" si="7"/>
        <v>48</v>
      </c>
      <c r="E76" s="78">
        <v>0.2</v>
      </c>
    </row>
    <row r="77" spans="1:5" s="2" customFormat="1">
      <c r="A77" s="110">
        <v>5855100128</v>
      </c>
      <c r="B77" s="46" t="s">
        <v>455</v>
      </c>
      <c r="C77" s="76">
        <v>15</v>
      </c>
      <c r="D77" s="77">
        <f t="shared" si="7"/>
        <v>12</v>
      </c>
      <c r="E77" s="78">
        <v>0.2</v>
      </c>
    </row>
    <row r="78" spans="1:5" s="2" customFormat="1">
      <c r="A78" s="110">
        <v>585510015101</v>
      </c>
      <c r="B78" s="46" t="s">
        <v>456</v>
      </c>
      <c r="C78" s="76">
        <v>40</v>
      </c>
      <c r="D78" s="77">
        <f t="shared" si="7"/>
        <v>32</v>
      </c>
      <c r="E78" s="78">
        <v>0.2</v>
      </c>
    </row>
    <row r="79" spans="1:5" ht="33" customHeight="1">
      <c r="A79" s="42"/>
      <c r="B79" s="72" t="s">
        <v>457</v>
      </c>
      <c r="C79" s="44" t="s">
        <v>9</v>
      </c>
      <c r="D79" s="70" t="s">
        <v>342</v>
      </c>
      <c r="E79" s="79" t="s">
        <v>343</v>
      </c>
    </row>
    <row r="80" spans="1:5" ht="30">
      <c r="A80" s="112">
        <v>5892006057</v>
      </c>
      <c r="B80" s="40" t="s">
        <v>458</v>
      </c>
      <c r="C80" s="81">
        <v>70</v>
      </c>
      <c r="D80" s="77">
        <f t="shared" ref="D80:D97" si="8">C80*0.8</f>
        <v>56</v>
      </c>
      <c r="E80" s="78">
        <v>0.2</v>
      </c>
    </row>
    <row r="81" spans="1:5" ht="30">
      <c r="A81" s="112">
        <v>5895100055</v>
      </c>
      <c r="B81" s="40" t="s">
        <v>459</v>
      </c>
      <c r="C81" s="81">
        <v>140</v>
      </c>
      <c r="D81" s="77">
        <f t="shared" si="8"/>
        <v>112</v>
      </c>
      <c r="E81" s="78">
        <v>0.2</v>
      </c>
    </row>
    <row r="82" spans="1:5" ht="30">
      <c r="A82" s="112">
        <v>5895100056</v>
      </c>
      <c r="B82" s="40" t="s">
        <v>460</v>
      </c>
      <c r="C82" s="81">
        <v>180</v>
      </c>
      <c r="D82" s="77">
        <f t="shared" si="8"/>
        <v>144</v>
      </c>
      <c r="E82" s="78">
        <v>0.2</v>
      </c>
    </row>
    <row r="83" spans="1:5">
      <c r="A83" s="112">
        <v>5895100051</v>
      </c>
      <c r="B83" s="40" t="s">
        <v>461</v>
      </c>
      <c r="C83" s="81">
        <v>85</v>
      </c>
      <c r="D83" s="77">
        <f t="shared" si="8"/>
        <v>68</v>
      </c>
      <c r="E83" s="78">
        <v>0.2</v>
      </c>
    </row>
    <row r="84" spans="1:5">
      <c r="A84" s="112">
        <v>8360600050</v>
      </c>
      <c r="B84" s="40" t="s">
        <v>462</v>
      </c>
      <c r="C84" s="81">
        <v>230</v>
      </c>
      <c r="D84" s="77">
        <f t="shared" si="8"/>
        <v>184</v>
      </c>
      <c r="E84" s="78">
        <v>0.2</v>
      </c>
    </row>
    <row r="85" spans="1:5">
      <c r="A85" s="112">
        <v>8360600151</v>
      </c>
      <c r="B85" s="40" t="s">
        <v>463</v>
      </c>
      <c r="C85" s="81">
        <v>170</v>
      </c>
      <c r="D85" s="77">
        <f t="shared" si="8"/>
        <v>136</v>
      </c>
      <c r="E85" s="78">
        <v>0.2</v>
      </c>
    </row>
    <row r="86" spans="1:5" ht="18.75" customHeight="1">
      <c r="A86" s="137" t="s">
        <v>579</v>
      </c>
      <c r="B86" s="138"/>
      <c r="C86" s="138"/>
      <c r="D86" s="153"/>
      <c r="E86" s="153"/>
    </row>
    <row r="87" spans="1:5" ht="45">
      <c r="A87" s="112">
        <v>5890015059</v>
      </c>
      <c r="B87" s="40" t="s">
        <v>464</v>
      </c>
      <c r="C87" s="81">
        <v>115</v>
      </c>
      <c r="D87" s="77">
        <f t="shared" si="8"/>
        <v>92</v>
      </c>
      <c r="E87" s="78">
        <v>0.2</v>
      </c>
    </row>
    <row r="88" spans="1:5" ht="30">
      <c r="A88" s="112">
        <v>589360005618</v>
      </c>
      <c r="B88" s="40" t="s">
        <v>465</v>
      </c>
      <c r="C88" s="81">
        <v>315</v>
      </c>
      <c r="D88" s="77">
        <f t="shared" si="8"/>
        <v>252</v>
      </c>
      <c r="E88" s="78">
        <v>0.2</v>
      </c>
    </row>
    <row r="89" spans="1:5" ht="30">
      <c r="A89" s="112">
        <v>589360005625</v>
      </c>
      <c r="B89" s="40" t="s">
        <v>466</v>
      </c>
      <c r="C89" s="81">
        <v>315</v>
      </c>
      <c r="D89" s="77">
        <f t="shared" si="8"/>
        <v>252</v>
      </c>
      <c r="E89" s="78">
        <v>0.2</v>
      </c>
    </row>
    <row r="90" spans="1:5" ht="30">
      <c r="A90" s="112">
        <v>589360005630</v>
      </c>
      <c r="B90" s="40" t="s">
        <v>467</v>
      </c>
      <c r="C90" s="81">
        <v>315</v>
      </c>
      <c r="D90" s="77">
        <f t="shared" si="8"/>
        <v>252</v>
      </c>
      <c r="E90" s="78">
        <v>0.2</v>
      </c>
    </row>
    <row r="91" spans="1:5" ht="30">
      <c r="A91" s="112">
        <v>5893600058</v>
      </c>
      <c r="B91" s="40" t="s">
        <v>468</v>
      </c>
      <c r="C91" s="81">
        <v>510</v>
      </c>
      <c r="D91" s="77">
        <f t="shared" si="8"/>
        <v>408</v>
      </c>
      <c r="E91" s="78">
        <v>0.2</v>
      </c>
    </row>
    <row r="92" spans="1:5">
      <c r="A92" s="112">
        <v>589360010018</v>
      </c>
      <c r="B92" s="40" t="s">
        <v>469</v>
      </c>
      <c r="C92" s="81">
        <v>115</v>
      </c>
      <c r="D92" s="77">
        <f t="shared" si="8"/>
        <v>92</v>
      </c>
      <c r="E92" s="78">
        <v>0.2</v>
      </c>
    </row>
    <row r="93" spans="1:5">
      <c r="A93" s="112">
        <v>589360010024</v>
      </c>
      <c r="B93" s="40" t="s">
        <v>470</v>
      </c>
      <c r="C93" s="81">
        <v>115</v>
      </c>
      <c r="D93" s="77">
        <f t="shared" si="8"/>
        <v>92</v>
      </c>
      <c r="E93" s="78">
        <v>0.2</v>
      </c>
    </row>
    <row r="94" spans="1:5">
      <c r="A94" s="112">
        <v>589360010030</v>
      </c>
      <c r="B94" s="40" t="s">
        <v>471</v>
      </c>
      <c r="C94" s="81">
        <v>115</v>
      </c>
      <c r="D94" s="77">
        <f t="shared" si="8"/>
        <v>92</v>
      </c>
      <c r="E94" s="78">
        <v>0.2</v>
      </c>
    </row>
    <row r="95" spans="1:5" ht="30">
      <c r="A95" s="113">
        <v>589360021008</v>
      </c>
      <c r="B95" s="40" t="s">
        <v>472</v>
      </c>
      <c r="C95" s="81">
        <v>225</v>
      </c>
      <c r="D95" s="77">
        <f t="shared" si="8"/>
        <v>180</v>
      </c>
      <c r="E95" s="78">
        <v>0.2</v>
      </c>
    </row>
    <row r="96" spans="1:5" ht="30">
      <c r="A96" s="112">
        <v>589360021004</v>
      </c>
      <c r="B96" s="40" t="s">
        <v>473</v>
      </c>
      <c r="C96" s="81">
        <v>225</v>
      </c>
      <c r="D96" s="77">
        <f t="shared" si="8"/>
        <v>180</v>
      </c>
      <c r="E96" s="78">
        <v>0.2</v>
      </c>
    </row>
    <row r="97" spans="1:5" ht="30">
      <c r="A97" s="112">
        <v>589360021000</v>
      </c>
      <c r="B97" s="40" t="s">
        <v>474</v>
      </c>
      <c r="C97" s="81">
        <v>225</v>
      </c>
      <c r="D97" s="77">
        <f t="shared" si="8"/>
        <v>180</v>
      </c>
      <c r="E97" s="78">
        <v>0.2</v>
      </c>
    </row>
    <row r="98" spans="1:5" ht="30.75" customHeight="1">
      <c r="A98" s="42"/>
      <c r="B98" s="72" t="s">
        <v>475</v>
      </c>
      <c r="C98" s="44" t="s">
        <v>9</v>
      </c>
      <c r="D98" s="70" t="s">
        <v>342</v>
      </c>
      <c r="E98" s="79" t="s">
        <v>343</v>
      </c>
    </row>
    <row r="99" spans="1:5" s="109" customFormat="1" ht="30">
      <c r="A99" s="114">
        <v>2505100010</v>
      </c>
      <c r="B99" s="111" t="s">
        <v>476</v>
      </c>
      <c r="C99" s="115">
        <v>12</v>
      </c>
      <c r="D99" s="77">
        <f t="shared" ref="D99:D100" si="9">C99*0.8</f>
        <v>9.6000000000000014</v>
      </c>
      <c r="E99" s="78">
        <v>0.2</v>
      </c>
    </row>
    <row r="100" spans="1:5" s="109" customFormat="1">
      <c r="A100" s="114">
        <v>2505100011</v>
      </c>
      <c r="B100" s="111" t="s">
        <v>477</v>
      </c>
      <c r="C100" s="115">
        <v>12</v>
      </c>
      <c r="D100" s="77">
        <f t="shared" si="9"/>
        <v>9.6000000000000014</v>
      </c>
      <c r="E100" s="78">
        <v>0.2</v>
      </c>
    </row>
    <row r="101" spans="1:5" ht="30.75" customHeight="1">
      <c r="A101" s="42"/>
      <c r="B101" s="72" t="s">
        <v>478</v>
      </c>
      <c r="C101" s="44" t="s">
        <v>9</v>
      </c>
      <c r="D101" s="70" t="s">
        <v>342</v>
      </c>
      <c r="E101" s="79" t="s">
        <v>343</v>
      </c>
    </row>
    <row r="102" spans="1:5" s="109" customFormat="1" ht="30">
      <c r="A102" s="114">
        <v>5010017101</v>
      </c>
      <c r="B102" s="111" t="s">
        <v>479</v>
      </c>
      <c r="C102" s="115">
        <v>30</v>
      </c>
      <c r="D102" s="77">
        <f t="shared" ref="D102:D109" si="10">C102*0.8</f>
        <v>24</v>
      </c>
      <c r="E102" s="78">
        <v>0.2</v>
      </c>
    </row>
    <row r="103" spans="1:5" s="109" customFormat="1" ht="30">
      <c r="A103" s="114">
        <v>5010017103</v>
      </c>
      <c r="B103" s="111" t="s">
        <v>480</v>
      </c>
      <c r="C103" s="115">
        <v>30</v>
      </c>
      <c r="D103" s="77">
        <f t="shared" si="10"/>
        <v>24</v>
      </c>
      <c r="E103" s="78">
        <v>0.2</v>
      </c>
    </row>
    <row r="104" spans="1:5" s="109" customFormat="1" ht="30">
      <c r="A104" s="114">
        <v>5010017105</v>
      </c>
      <c r="B104" s="111" t="s">
        <v>481</v>
      </c>
      <c r="C104" s="115">
        <v>30</v>
      </c>
      <c r="D104" s="77">
        <f t="shared" si="10"/>
        <v>24</v>
      </c>
      <c r="E104" s="78">
        <v>0.2</v>
      </c>
    </row>
    <row r="105" spans="1:5" s="109" customFormat="1" ht="30">
      <c r="A105" s="114">
        <v>5010017107</v>
      </c>
      <c r="B105" s="111" t="s">
        <v>482</v>
      </c>
      <c r="C105" s="115">
        <v>30</v>
      </c>
      <c r="D105" s="77">
        <f t="shared" si="10"/>
        <v>24</v>
      </c>
      <c r="E105" s="78">
        <v>0.2</v>
      </c>
    </row>
    <row r="106" spans="1:5" s="109" customFormat="1" ht="30">
      <c r="A106" s="114">
        <v>5010017110</v>
      </c>
      <c r="B106" s="111" t="s">
        <v>483</v>
      </c>
      <c r="C106" s="115">
        <v>45</v>
      </c>
      <c r="D106" s="77">
        <f t="shared" si="10"/>
        <v>36</v>
      </c>
      <c r="E106" s="78">
        <v>0.2</v>
      </c>
    </row>
    <row r="107" spans="1:5" s="109" customFormat="1" ht="30">
      <c r="A107" s="114">
        <v>5010105012</v>
      </c>
      <c r="B107" s="111" t="s">
        <v>484</v>
      </c>
      <c r="C107" s="115">
        <v>30</v>
      </c>
      <c r="D107" s="77">
        <f t="shared" si="10"/>
        <v>24</v>
      </c>
      <c r="E107" s="78">
        <v>0.2</v>
      </c>
    </row>
    <row r="108" spans="1:5" s="109" customFormat="1" ht="30">
      <c r="A108" s="114">
        <v>5010105013</v>
      </c>
      <c r="B108" s="111" t="s">
        <v>485</v>
      </c>
      <c r="C108" s="115">
        <v>30</v>
      </c>
      <c r="D108" s="77">
        <f t="shared" si="10"/>
        <v>24</v>
      </c>
      <c r="E108" s="78">
        <v>0.2</v>
      </c>
    </row>
    <row r="109" spans="1:5" s="109" customFormat="1" ht="30">
      <c r="A109" s="114">
        <v>5010105073</v>
      </c>
      <c r="B109" s="111" t="s">
        <v>486</v>
      </c>
      <c r="C109" s="115">
        <v>30</v>
      </c>
      <c r="D109" s="77">
        <f t="shared" si="10"/>
        <v>24</v>
      </c>
      <c r="E109" s="78">
        <v>0.2</v>
      </c>
    </row>
    <row r="110" spans="1:5" s="109" customFormat="1" ht="23.25" customHeight="1">
      <c r="A110" s="121"/>
      <c r="B110" s="122"/>
      <c r="C110" s="123"/>
      <c r="D110" s="97"/>
      <c r="E110" s="98"/>
    </row>
    <row r="111" spans="1:5" ht="18.75" customHeight="1">
      <c r="A111" s="137" t="s">
        <v>579</v>
      </c>
      <c r="B111" s="138"/>
      <c r="C111" s="138"/>
      <c r="D111" s="153"/>
      <c r="E111" s="153"/>
    </row>
    <row r="112" spans="1:5">
      <c r="A112" s="42"/>
      <c r="B112" s="72" t="s">
        <v>487</v>
      </c>
      <c r="C112" s="44" t="s">
        <v>9</v>
      </c>
      <c r="D112" s="44"/>
      <c r="E112" s="44"/>
    </row>
    <row r="113" spans="1:5" s="38" customFormat="1" ht="105">
      <c r="A113" s="112">
        <v>250060069911</v>
      </c>
      <c r="B113" s="40" t="s">
        <v>488</v>
      </c>
      <c r="C113" s="81">
        <v>1300</v>
      </c>
      <c r="D113" s="77">
        <f t="shared" ref="D113:D114" si="11">C113*0.8</f>
        <v>1040</v>
      </c>
      <c r="E113" s="78">
        <v>0.2</v>
      </c>
    </row>
    <row r="114" spans="1:5" s="38" customFormat="1">
      <c r="A114" s="112">
        <v>230603203</v>
      </c>
      <c r="B114" s="40" t="s">
        <v>489</v>
      </c>
      <c r="C114" s="81">
        <v>275</v>
      </c>
      <c r="D114" s="77">
        <f t="shared" si="11"/>
        <v>220</v>
      </c>
      <c r="E114" s="78">
        <v>0.2</v>
      </c>
    </row>
    <row r="115" spans="1:5">
      <c r="A115" s="42"/>
      <c r="B115" s="72" t="s">
        <v>490</v>
      </c>
      <c r="C115" s="44" t="s">
        <v>9</v>
      </c>
      <c r="D115" s="44"/>
      <c r="E115" s="44"/>
    </row>
    <row r="116" spans="1:5" s="38" customFormat="1" ht="75">
      <c r="A116" s="112">
        <v>250060060012</v>
      </c>
      <c r="B116" s="40" t="s">
        <v>491</v>
      </c>
      <c r="C116" s="81">
        <v>600</v>
      </c>
      <c r="D116" s="77">
        <f t="shared" ref="D116:D121" si="12">C116*0.8</f>
        <v>480</v>
      </c>
      <c r="E116" s="78">
        <v>0.2</v>
      </c>
    </row>
    <row r="117" spans="1:5" s="38" customFormat="1" ht="75">
      <c r="A117" s="112">
        <v>250060075003</v>
      </c>
      <c r="B117" s="40" t="s">
        <v>492</v>
      </c>
      <c r="C117" s="81">
        <v>900</v>
      </c>
      <c r="D117" s="77">
        <f t="shared" si="12"/>
        <v>720</v>
      </c>
      <c r="E117" s="78">
        <v>0.2</v>
      </c>
    </row>
    <row r="118" spans="1:5" s="38" customFormat="1" ht="45">
      <c r="A118" s="112">
        <v>23060120013</v>
      </c>
      <c r="B118" s="40" t="s">
        <v>493</v>
      </c>
      <c r="C118" s="81">
        <v>350</v>
      </c>
      <c r="D118" s="77">
        <f t="shared" si="12"/>
        <v>280</v>
      </c>
      <c r="E118" s="78">
        <v>0.2</v>
      </c>
    </row>
    <row r="119" spans="1:5" s="38" customFormat="1" ht="75">
      <c r="A119" s="112">
        <v>250060070015</v>
      </c>
      <c r="B119" s="40" t="s">
        <v>494</v>
      </c>
      <c r="C119" s="81">
        <v>495</v>
      </c>
      <c r="D119" s="77">
        <f t="shared" si="12"/>
        <v>396</v>
      </c>
      <c r="E119" s="78">
        <v>0.2</v>
      </c>
    </row>
    <row r="120" spans="1:5" s="38" customFormat="1" ht="75">
      <c r="A120" s="112">
        <v>250060078814</v>
      </c>
      <c r="B120" s="40" t="s">
        <v>495</v>
      </c>
      <c r="C120" s="81">
        <v>455</v>
      </c>
      <c r="D120" s="77">
        <f t="shared" si="12"/>
        <v>364</v>
      </c>
      <c r="E120" s="78">
        <v>0.2</v>
      </c>
    </row>
    <row r="121" spans="1:5" s="38" customFormat="1" ht="30">
      <c r="A121" s="112">
        <v>250060079914</v>
      </c>
      <c r="B121" s="40" t="s">
        <v>496</v>
      </c>
      <c r="C121" s="81">
        <v>620</v>
      </c>
      <c r="D121" s="77">
        <f t="shared" si="12"/>
        <v>496</v>
      </c>
      <c r="E121" s="78">
        <v>0.2</v>
      </c>
    </row>
    <row r="122" spans="1:5">
      <c r="A122" s="116" t="s">
        <v>497</v>
      </c>
      <c r="B122" s="117"/>
      <c r="C122" s="116" t="s">
        <v>9</v>
      </c>
      <c r="D122" s="116"/>
      <c r="E122" s="116"/>
    </row>
    <row r="123" spans="1:5" ht="30">
      <c r="A123" s="71">
        <v>2505000955</v>
      </c>
      <c r="B123" s="40" t="s">
        <v>498</v>
      </c>
      <c r="C123" s="81">
        <v>3880</v>
      </c>
      <c r="D123" s="77">
        <f t="shared" ref="D123:D130" si="13">C123*0.8</f>
        <v>3104</v>
      </c>
      <c r="E123" s="78">
        <v>0.2</v>
      </c>
    </row>
    <row r="124" spans="1:5" ht="30">
      <c r="A124" s="71">
        <v>235000950</v>
      </c>
      <c r="B124" s="40" t="s">
        <v>499</v>
      </c>
      <c r="C124" s="81">
        <v>0</v>
      </c>
      <c r="D124" s="77">
        <f t="shared" si="13"/>
        <v>0</v>
      </c>
      <c r="E124" s="78">
        <v>0.2</v>
      </c>
    </row>
    <row r="125" spans="1:5">
      <c r="A125" s="71">
        <v>5855000938</v>
      </c>
      <c r="B125" s="40" t="s">
        <v>500</v>
      </c>
      <c r="C125" s="81">
        <v>300</v>
      </c>
      <c r="D125" s="77">
        <f t="shared" si="13"/>
        <v>240</v>
      </c>
      <c r="E125" s="78">
        <v>0.2</v>
      </c>
    </row>
    <row r="126" spans="1:5">
      <c r="A126" s="71">
        <v>235000940</v>
      </c>
      <c r="B126" s="40" t="s">
        <v>501</v>
      </c>
      <c r="C126" s="81">
        <v>275</v>
      </c>
      <c r="D126" s="77">
        <f t="shared" si="13"/>
        <v>220</v>
      </c>
      <c r="E126" s="78">
        <v>0.2</v>
      </c>
    </row>
    <row r="127" spans="1:5" ht="30">
      <c r="A127" s="71">
        <v>5855000935</v>
      </c>
      <c r="B127" s="40" t="s">
        <v>502</v>
      </c>
      <c r="C127" s="81">
        <v>275</v>
      </c>
      <c r="D127" s="77">
        <f t="shared" si="13"/>
        <v>220</v>
      </c>
      <c r="E127" s="78">
        <v>0.2</v>
      </c>
    </row>
    <row r="128" spans="1:5">
      <c r="A128" s="86"/>
      <c r="B128" s="95"/>
      <c r="C128" s="96"/>
      <c r="D128" s="97"/>
      <c r="E128" s="98"/>
    </row>
    <row r="129" spans="1:5" ht="18.75" customHeight="1">
      <c r="A129" s="137" t="s">
        <v>579</v>
      </c>
      <c r="B129" s="138"/>
      <c r="C129" s="138"/>
      <c r="D129" s="153"/>
      <c r="E129" s="153"/>
    </row>
    <row r="130" spans="1:5" ht="30">
      <c r="A130" s="71">
        <v>23500095002</v>
      </c>
      <c r="B130" s="40" t="s">
        <v>503</v>
      </c>
      <c r="C130" s="81">
        <v>300</v>
      </c>
      <c r="D130" s="77">
        <f t="shared" si="13"/>
        <v>240</v>
      </c>
      <c r="E130" s="78">
        <v>0.2</v>
      </c>
    </row>
    <row r="131" spans="1:5">
      <c r="A131" s="118"/>
      <c r="B131" s="119" t="s">
        <v>504</v>
      </c>
      <c r="C131" s="116" t="s">
        <v>9</v>
      </c>
      <c r="D131" s="116"/>
      <c r="E131" s="116"/>
    </row>
    <row r="132" spans="1:5">
      <c r="A132" s="71" t="s">
        <v>505</v>
      </c>
      <c r="B132" s="40" t="s">
        <v>506</v>
      </c>
      <c r="C132" s="81">
        <v>100</v>
      </c>
      <c r="D132" s="77">
        <f t="shared" ref="D132:D161" si="14">C132*0.8</f>
        <v>80</v>
      </c>
      <c r="E132" s="78">
        <v>0.2</v>
      </c>
    </row>
    <row r="133" spans="1:5" ht="30">
      <c r="A133" s="71" t="s">
        <v>507</v>
      </c>
      <c r="B133" s="40" t="s">
        <v>508</v>
      </c>
      <c r="C133" s="81">
        <v>400</v>
      </c>
      <c r="D133" s="77">
        <f t="shared" si="14"/>
        <v>320</v>
      </c>
      <c r="E133" s="78">
        <v>0.2</v>
      </c>
    </row>
    <row r="134" spans="1:5">
      <c r="A134" s="71" t="s">
        <v>509</v>
      </c>
      <c r="B134" s="40" t="s">
        <v>510</v>
      </c>
      <c r="C134" s="81">
        <v>50</v>
      </c>
      <c r="D134" s="77">
        <f t="shared" si="14"/>
        <v>40</v>
      </c>
      <c r="E134" s="78">
        <v>0.2</v>
      </c>
    </row>
    <row r="135" spans="1:5">
      <c r="A135" s="71" t="s">
        <v>511</v>
      </c>
      <c r="B135" s="40" t="s">
        <v>512</v>
      </c>
      <c r="C135" s="81">
        <v>600</v>
      </c>
      <c r="D135" s="77">
        <f t="shared" si="14"/>
        <v>480</v>
      </c>
      <c r="E135" s="78">
        <v>0.2</v>
      </c>
    </row>
    <row r="136" spans="1:5">
      <c r="A136" s="71" t="s">
        <v>513</v>
      </c>
      <c r="B136" s="40" t="s">
        <v>514</v>
      </c>
      <c r="C136" s="81">
        <v>550</v>
      </c>
      <c r="D136" s="77">
        <f t="shared" si="14"/>
        <v>440</v>
      </c>
      <c r="E136" s="78">
        <v>0.2</v>
      </c>
    </row>
    <row r="137" spans="1:5">
      <c r="A137" s="71" t="s">
        <v>515</v>
      </c>
      <c r="B137" s="40" t="s">
        <v>516</v>
      </c>
      <c r="C137" s="81">
        <v>500</v>
      </c>
      <c r="D137" s="77">
        <f t="shared" si="14"/>
        <v>400</v>
      </c>
      <c r="E137" s="78">
        <v>0.2</v>
      </c>
    </row>
    <row r="138" spans="1:5">
      <c r="A138" s="71" t="s">
        <v>517</v>
      </c>
      <c r="B138" s="40" t="s">
        <v>518</v>
      </c>
      <c r="C138" s="81">
        <v>600</v>
      </c>
      <c r="D138" s="77">
        <f t="shared" si="14"/>
        <v>480</v>
      </c>
      <c r="E138" s="78">
        <v>0.2</v>
      </c>
    </row>
    <row r="139" spans="1:5" ht="30">
      <c r="A139" s="71" t="s">
        <v>519</v>
      </c>
      <c r="B139" s="40" t="s">
        <v>520</v>
      </c>
      <c r="C139" s="81">
        <v>800</v>
      </c>
      <c r="D139" s="77">
        <f t="shared" si="14"/>
        <v>640</v>
      </c>
      <c r="E139" s="78">
        <v>0.2</v>
      </c>
    </row>
    <row r="140" spans="1:5">
      <c r="A140" s="71" t="s">
        <v>521</v>
      </c>
      <c r="B140" s="40" t="s">
        <v>522</v>
      </c>
      <c r="C140" s="81">
        <v>200</v>
      </c>
      <c r="D140" s="77">
        <f t="shared" si="14"/>
        <v>160</v>
      </c>
      <c r="E140" s="78">
        <v>0.2</v>
      </c>
    </row>
    <row r="141" spans="1:5">
      <c r="A141" s="71" t="s">
        <v>523</v>
      </c>
      <c r="B141" s="40" t="s">
        <v>524</v>
      </c>
      <c r="C141" s="81">
        <v>250</v>
      </c>
      <c r="D141" s="77">
        <f t="shared" si="14"/>
        <v>200</v>
      </c>
      <c r="E141" s="78">
        <v>0.2</v>
      </c>
    </row>
    <row r="142" spans="1:5">
      <c r="A142" s="71" t="s">
        <v>525</v>
      </c>
      <c r="B142" s="40" t="s">
        <v>526</v>
      </c>
      <c r="C142" s="81">
        <v>100</v>
      </c>
      <c r="D142" s="77">
        <f t="shared" si="14"/>
        <v>80</v>
      </c>
      <c r="E142" s="78">
        <v>0.2</v>
      </c>
    </row>
    <row r="143" spans="1:5">
      <c r="A143" s="71" t="s">
        <v>527</v>
      </c>
      <c r="B143" s="40" t="s">
        <v>528</v>
      </c>
      <c r="C143" s="81">
        <v>100</v>
      </c>
      <c r="D143" s="77">
        <f t="shared" si="14"/>
        <v>80</v>
      </c>
      <c r="E143" s="78">
        <v>0.2</v>
      </c>
    </row>
    <row r="144" spans="1:5" ht="18" customHeight="1">
      <c r="A144" s="71" t="s">
        <v>529</v>
      </c>
      <c r="B144" s="40" t="s">
        <v>530</v>
      </c>
      <c r="C144" s="81">
        <v>300</v>
      </c>
      <c r="D144" s="77">
        <f t="shared" si="14"/>
        <v>240</v>
      </c>
      <c r="E144" s="78">
        <v>0.2</v>
      </c>
    </row>
    <row r="145" spans="1:5" ht="30">
      <c r="A145" s="71" t="s">
        <v>531</v>
      </c>
      <c r="B145" s="40" t="s">
        <v>532</v>
      </c>
      <c r="C145" s="81">
        <v>200</v>
      </c>
      <c r="D145" s="77">
        <f t="shared" si="14"/>
        <v>160</v>
      </c>
      <c r="E145" s="78">
        <v>0.2</v>
      </c>
    </row>
    <row r="146" spans="1:5">
      <c r="A146" s="71" t="s">
        <v>533</v>
      </c>
      <c r="B146" s="40" t="s">
        <v>534</v>
      </c>
      <c r="C146" s="81">
        <v>300</v>
      </c>
      <c r="D146" s="77">
        <f t="shared" si="14"/>
        <v>240</v>
      </c>
      <c r="E146" s="78">
        <v>0.2</v>
      </c>
    </row>
    <row r="147" spans="1:5" ht="30">
      <c r="A147" s="71" t="s">
        <v>535</v>
      </c>
      <c r="B147" s="40" t="s">
        <v>536</v>
      </c>
      <c r="C147" s="81">
        <v>250</v>
      </c>
      <c r="D147" s="77">
        <f t="shared" si="14"/>
        <v>200</v>
      </c>
      <c r="E147" s="78">
        <v>0.2</v>
      </c>
    </row>
    <row r="148" spans="1:5">
      <c r="A148" s="71" t="s">
        <v>537</v>
      </c>
      <c r="B148" s="40" t="s">
        <v>538</v>
      </c>
      <c r="C148" s="81">
        <v>300</v>
      </c>
      <c r="D148" s="77">
        <f t="shared" si="14"/>
        <v>240</v>
      </c>
      <c r="E148" s="78">
        <v>0.2</v>
      </c>
    </row>
    <row r="149" spans="1:5">
      <c r="A149" s="71" t="s">
        <v>539</v>
      </c>
      <c r="B149" s="40" t="s">
        <v>540</v>
      </c>
      <c r="C149" s="81">
        <v>50</v>
      </c>
      <c r="D149" s="77">
        <f t="shared" si="14"/>
        <v>40</v>
      </c>
      <c r="E149" s="78">
        <v>0.2</v>
      </c>
    </row>
    <row r="150" spans="1:5">
      <c r="A150" s="71" t="s">
        <v>541</v>
      </c>
      <c r="B150" s="40" t="s">
        <v>542</v>
      </c>
      <c r="C150" s="81">
        <v>150</v>
      </c>
      <c r="D150" s="77">
        <f t="shared" si="14"/>
        <v>120</v>
      </c>
      <c r="E150" s="78">
        <v>0.2</v>
      </c>
    </row>
    <row r="151" spans="1:5">
      <c r="A151" s="71" t="s">
        <v>543</v>
      </c>
      <c r="B151" s="40" t="s">
        <v>544</v>
      </c>
      <c r="C151" s="81">
        <v>200</v>
      </c>
      <c r="D151" s="77">
        <f t="shared" si="14"/>
        <v>160</v>
      </c>
      <c r="E151" s="78">
        <v>0.2</v>
      </c>
    </row>
    <row r="152" spans="1:5">
      <c r="A152" s="71" t="s">
        <v>545</v>
      </c>
      <c r="B152" s="40" t="s">
        <v>546</v>
      </c>
      <c r="C152" s="81">
        <v>200</v>
      </c>
      <c r="D152" s="77">
        <f t="shared" si="14"/>
        <v>160</v>
      </c>
      <c r="E152" s="78">
        <v>0.2</v>
      </c>
    </row>
    <row r="153" spans="1:5">
      <c r="A153" s="71" t="s">
        <v>547</v>
      </c>
      <c r="B153" s="40" t="s">
        <v>548</v>
      </c>
      <c r="C153" s="81">
        <v>475</v>
      </c>
      <c r="D153" s="77">
        <f t="shared" si="14"/>
        <v>380</v>
      </c>
      <c r="E153" s="78">
        <v>0.2</v>
      </c>
    </row>
    <row r="154" spans="1:5" ht="30">
      <c r="A154" s="71" t="s">
        <v>549</v>
      </c>
      <c r="B154" s="40" t="s">
        <v>550</v>
      </c>
      <c r="C154" s="81">
        <v>200</v>
      </c>
      <c r="D154" s="77">
        <f t="shared" si="14"/>
        <v>160</v>
      </c>
      <c r="E154" s="78">
        <v>0.2</v>
      </c>
    </row>
    <row r="155" spans="1:5">
      <c r="A155" s="71" t="s">
        <v>551</v>
      </c>
      <c r="B155" s="40" t="s">
        <v>552</v>
      </c>
      <c r="C155" s="81">
        <v>400</v>
      </c>
      <c r="D155" s="77">
        <f t="shared" si="14"/>
        <v>320</v>
      </c>
      <c r="E155" s="78">
        <v>0.2</v>
      </c>
    </row>
    <row r="156" spans="1:5" ht="30">
      <c r="A156" s="71" t="s">
        <v>553</v>
      </c>
      <c r="B156" s="40" t="s">
        <v>554</v>
      </c>
      <c r="C156" s="81">
        <v>500</v>
      </c>
      <c r="D156" s="77">
        <f t="shared" si="14"/>
        <v>400</v>
      </c>
      <c r="E156" s="78">
        <v>0.2</v>
      </c>
    </row>
    <row r="157" spans="1:5" ht="30">
      <c r="A157" s="71" t="s">
        <v>555</v>
      </c>
      <c r="B157" s="40" t="s">
        <v>556</v>
      </c>
      <c r="C157" s="81">
        <v>725</v>
      </c>
      <c r="D157" s="77">
        <f t="shared" si="14"/>
        <v>580</v>
      </c>
      <c r="E157" s="78">
        <v>0.2</v>
      </c>
    </row>
    <row r="158" spans="1:5" ht="30">
      <c r="A158" s="71" t="s">
        <v>557</v>
      </c>
      <c r="B158" s="40" t="s">
        <v>558</v>
      </c>
      <c r="C158" s="81">
        <v>425</v>
      </c>
      <c r="D158" s="77">
        <f t="shared" si="14"/>
        <v>340</v>
      </c>
      <c r="E158" s="78">
        <v>0.2</v>
      </c>
    </row>
    <row r="159" spans="1:5" ht="30">
      <c r="A159" s="71" t="s">
        <v>559</v>
      </c>
      <c r="B159" s="40" t="s">
        <v>560</v>
      </c>
      <c r="C159" s="81">
        <v>1000</v>
      </c>
      <c r="D159" s="77">
        <f t="shared" si="14"/>
        <v>800</v>
      </c>
      <c r="E159" s="78">
        <v>0.2</v>
      </c>
    </row>
    <row r="160" spans="1:5">
      <c r="A160" s="71" t="s">
        <v>561</v>
      </c>
      <c r="B160" s="40" t="s">
        <v>575</v>
      </c>
      <c r="C160" s="81">
        <v>400</v>
      </c>
      <c r="D160" s="77">
        <f t="shared" si="14"/>
        <v>320</v>
      </c>
      <c r="E160" s="78">
        <v>0.2</v>
      </c>
    </row>
    <row r="161" spans="1:5">
      <c r="A161" s="71" t="s">
        <v>562</v>
      </c>
      <c r="B161" s="40" t="s">
        <v>563</v>
      </c>
      <c r="C161" s="81">
        <v>300</v>
      </c>
      <c r="D161" s="77">
        <f t="shared" si="14"/>
        <v>240</v>
      </c>
      <c r="E161" s="78">
        <v>0.2</v>
      </c>
    </row>
    <row r="162" spans="1:5">
      <c r="A162" s="118"/>
      <c r="B162" s="119" t="s">
        <v>564</v>
      </c>
      <c r="C162" s="116" t="s">
        <v>9</v>
      </c>
      <c r="D162" s="116"/>
      <c r="E162" s="116"/>
    </row>
    <row r="163" spans="1:5">
      <c r="A163" s="71" t="s">
        <v>565</v>
      </c>
      <c r="B163" s="40" t="s">
        <v>566</v>
      </c>
      <c r="C163" s="81">
        <v>150</v>
      </c>
      <c r="D163" s="77">
        <f t="shared" ref="D163:D164" si="15">C163*0.8</f>
        <v>120</v>
      </c>
      <c r="E163" s="78">
        <v>0.2</v>
      </c>
    </row>
    <row r="164" spans="1:5">
      <c r="A164" s="71" t="s">
        <v>567</v>
      </c>
      <c r="B164" s="40" t="s">
        <v>568</v>
      </c>
      <c r="C164" s="81">
        <v>75</v>
      </c>
      <c r="D164" s="77">
        <f t="shared" si="15"/>
        <v>60</v>
      </c>
      <c r="E164" s="78">
        <v>0.2</v>
      </c>
    </row>
    <row r="165" spans="1:5" ht="18.75" customHeight="1">
      <c r="A165" s="137" t="s">
        <v>579</v>
      </c>
      <c r="B165" s="138"/>
      <c r="C165" s="138"/>
      <c r="D165" s="153"/>
      <c r="E165" s="153"/>
    </row>
    <row r="166" spans="1:5">
      <c r="A166" s="118"/>
      <c r="B166" s="119" t="s">
        <v>569</v>
      </c>
      <c r="C166" s="116" t="s">
        <v>9</v>
      </c>
      <c r="D166" s="116"/>
      <c r="E166" s="116"/>
    </row>
    <row r="167" spans="1:5" ht="30">
      <c r="A167" s="71">
        <v>2990600013</v>
      </c>
      <c r="B167" s="40" t="s">
        <v>573</v>
      </c>
      <c r="C167" s="81">
        <v>95</v>
      </c>
      <c r="D167" s="81">
        <v>95</v>
      </c>
      <c r="E167" s="78" t="s">
        <v>345</v>
      </c>
    </row>
    <row r="168" spans="1:5" ht="30">
      <c r="A168" s="71">
        <v>29906000017</v>
      </c>
      <c r="B168" s="40" t="s">
        <v>574</v>
      </c>
      <c r="C168" s="81">
        <v>45</v>
      </c>
      <c r="D168" s="81">
        <v>45</v>
      </c>
      <c r="E168" s="78" t="s">
        <v>345</v>
      </c>
    </row>
    <row r="169" spans="1:5" ht="45">
      <c r="A169" s="71">
        <v>2990600079</v>
      </c>
      <c r="B169" s="40" t="s">
        <v>570</v>
      </c>
      <c r="C169" s="81">
        <v>250</v>
      </c>
      <c r="D169" s="81">
        <v>250</v>
      </c>
      <c r="E169" s="78" t="s">
        <v>345</v>
      </c>
    </row>
    <row r="170" spans="1:5">
      <c r="A170" s="118"/>
      <c r="B170" s="119" t="s">
        <v>571</v>
      </c>
      <c r="C170" s="116" t="s">
        <v>9</v>
      </c>
      <c r="D170" s="116"/>
      <c r="E170" s="116"/>
    </row>
    <row r="171" spans="1:5">
      <c r="A171" s="71">
        <v>2990045094</v>
      </c>
      <c r="B171" s="40" t="s">
        <v>572</v>
      </c>
      <c r="C171" s="81">
        <v>500</v>
      </c>
      <c r="D171" s="77">
        <f t="shared" ref="D171" si="16">C171*0.8</f>
        <v>400</v>
      </c>
      <c r="E171" s="78">
        <v>0.2</v>
      </c>
    </row>
    <row r="172" spans="1:5">
      <c r="A172" s="100"/>
      <c r="B172" s="101"/>
      <c r="C172" s="100"/>
      <c r="D172" s="100"/>
      <c r="E172" s="100"/>
    </row>
  </sheetData>
  <mergeCells count="7">
    <mergeCell ref="A129:E129"/>
    <mergeCell ref="A165:E165"/>
    <mergeCell ref="A1:E1"/>
    <mergeCell ref="A26:E26"/>
    <mergeCell ref="A56:E56"/>
    <mergeCell ref="A86:E86"/>
    <mergeCell ref="A111:E111"/>
  </mergeCells>
  <dataValidations count="1">
    <dataValidation type="textLength" operator="lessThanOrEqual" allowBlank="1" showInputMessage="1" showErrorMessage="1" sqref="B92:B97">
      <formula1>50</formula1>
    </dataValidation>
  </dataValidation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1"/>
  <sheetViews>
    <sheetView view="pageBreakPreview" zoomScaleNormal="100" zoomScaleSheetLayoutView="100" workbookViewId="0">
      <selection activeCell="J4" sqref="J4"/>
    </sheetView>
  </sheetViews>
  <sheetFormatPr defaultColWidth="9.140625" defaultRowHeight="15"/>
  <cols>
    <col min="1" max="1" width="13.7109375" style="22" customWidth="1"/>
    <col min="2" max="2" width="42.7109375" style="8" customWidth="1"/>
    <col min="3" max="3" width="10.7109375" style="22" customWidth="1"/>
    <col min="4" max="4" width="13.85546875" style="37" customWidth="1"/>
    <col min="5" max="5" width="8.85546875" style="37" customWidth="1"/>
    <col min="6" max="16384" width="9.140625" style="22"/>
  </cols>
  <sheetData>
    <row r="1" spans="1:5" s="37" customFormat="1" ht="18.75" customHeight="1">
      <c r="A1" s="137" t="s">
        <v>579</v>
      </c>
      <c r="B1" s="138"/>
      <c r="C1" s="138"/>
      <c r="D1" s="153"/>
      <c r="E1" s="153"/>
    </row>
    <row r="2" spans="1:5" s="2" customFormat="1" ht="98.25" customHeight="1">
      <c r="B2" s="3"/>
    </row>
    <row r="3" spans="1:5" s="2" customFormat="1" ht="32.25" customHeight="1">
      <c r="A3" s="100"/>
      <c r="B3" s="101"/>
      <c r="C3" s="79" t="s">
        <v>9</v>
      </c>
      <c r="D3" s="70" t="s">
        <v>342</v>
      </c>
      <c r="E3" s="79" t="s">
        <v>343</v>
      </c>
    </row>
    <row r="4" spans="1:5" s="5" customFormat="1" ht="135">
      <c r="A4" s="102" t="s">
        <v>346</v>
      </c>
      <c r="B4" s="103" t="s">
        <v>347</v>
      </c>
      <c r="C4" s="105">
        <v>19000</v>
      </c>
      <c r="D4" s="77">
        <f t="shared" ref="D4:D28" si="0">C4*0.8</f>
        <v>15200</v>
      </c>
      <c r="E4" s="78">
        <v>0.2</v>
      </c>
    </row>
    <row r="5" spans="1:5" s="5" customFormat="1" ht="60">
      <c r="A5" s="102" t="s">
        <v>349</v>
      </c>
      <c r="B5" s="104" t="s">
        <v>348</v>
      </c>
      <c r="C5" s="105">
        <v>453</v>
      </c>
      <c r="D5" s="77">
        <f t="shared" si="0"/>
        <v>362.40000000000003</v>
      </c>
      <c r="E5" s="78">
        <v>0.2</v>
      </c>
    </row>
    <row r="6" spans="1:5" s="5" customFormat="1" ht="90">
      <c r="A6" s="102" t="s">
        <v>350</v>
      </c>
      <c r="B6" s="104" t="s">
        <v>351</v>
      </c>
      <c r="C6" s="105">
        <v>1891</v>
      </c>
      <c r="D6" s="77">
        <f t="shared" si="0"/>
        <v>1512.8000000000002</v>
      </c>
      <c r="E6" s="78">
        <v>0.2</v>
      </c>
    </row>
    <row r="7" spans="1:5" s="5" customFormat="1" ht="60">
      <c r="A7" s="102" t="s">
        <v>353</v>
      </c>
      <c r="B7" s="104" t="s">
        <v>352</v>
      </c>
      <c r="C7" s="105">
        <v>1000</v>
      </c>
      <c r="D7" s="77">
        <f t="shared" si="0"/>
        <v>800</v>
      </c>
      <c r="E7" s="78">
        <v>0.2</v>
      </c>
    </row>
    <row r="8" spans="1:5" s="5" customFormat="1" ht="63" customHeight="1">
      <c r="A8" s="102" t="s">
        <v>355</v>
      </c>
      <c r="B8" s="104" t="s">
        <v>354</v>
      </c>
      <c r="C8" s="105">
        <v>200</v>
      </c>
      <c r="D8" s="77">
        <f t="shared" si="0"/>
        <v>160</v>
      </c>
      <c r="E8" s="78">
        <v>0.2</v>
      </c>
    </row>
    <row r="9" spans="1:5" s="5" customFormat="1" ht="75">
      <c r="A9" s="102" t="s">
        <v>357</v>
      </c>
      <c r="B9" s="104" t="s">
        <v>356</v>
      </c>
      <c r="C9" s="105">
        <v>1000</v>
      </c>
      <c r="D9" s="77">
        <f t="shared" si="0"/>
        <v>800</v>
      </c>
      <c r="E9" s="78">
        <v>0.2</v>
      </c>
    </row>
    <row r="10" spans="1:5" s="5" customFormat="1" ht="57.75" customHeight="1">
      <c r="A10" s="106"/>
      <c r="B10" s="107"/>
      <c r="C10" s="108"/>
      <c r="D10" s="97"/>
      <c r="E10" s="98"/>
    </row>
    <row r="11" spans="1:5" s="37" customFormat="1" ht="18.75" customHeight="1">
      <c r="A11" s="137" t="s">
        <v>579</v>
      </c>
      <c r="B11" s="138"/>
      <c r="C11" s="138"/>
      <c r="D11" s="153"/>
      <c r="E11" s="153"/>
    </row>
    <row r="12" spans="1:5" s="5" customFormat="1" ht="75">
      <c r="A12" s="102" t="s">
        <v>359</v>
      </c>
      <c r="B12" s="104" t="s">
        <v>358</v>
      </c>
      <c r="C12" s="105">
        <v>1000</v>
      </c>
      <c r="D12" s="77">
        <f t="shared" si="0"/>
        <v>800</v>
      </c>
      <c r="E12" s="78">
        <v>0.2</v>
      </c>
    </row>
    <row r="13" spans="1:5" s="5" customFormat="1" ht="90">
      <c r="A13" s="102" t="s">
        <v>361</v>
      </c>
      <c r="B13" s="104" t="s">
        <v>360</v>
      </c>
      <c r="C13" s="105">
        <v>400</v>
      </c>
      <c r="D13" s="77">
        <f t="shared" si="0"/>
        <v>320</v>
      </c>
      <c r="E13" s="78">
        <v>0.2</v>
      </c>
    </row>
    <row r="14" spans="1:5" s="5" customFormat="1" ht="84" customHeight="1">
      <c r="A14" s="102" t="s">
        <v>362</v>
      </c>
      <c r="B14" s="104" t="s">
        <v>363</v>
      </c>
      <c r="C14" s="105">
        <v>1000</v>
      </c>
      <c r="D14" s="77">
        <f t="shared" si="0"/>
        <v>800</v>
      </c>
      <c r="E14" s="78">
        <v>0.2</v>
      </c>
    </row>
    <row r="15" spans="1:5" s="5" customFormat="1" ht="82.5" customHeight="1">
      <c r="A15" s="102" t="s">
        <v>365</v>
      </c>
      <c r="B15" s="104" t="s">
        <v>364</v>
      </c>
      <c r="C15" s="105">
        <v>300</v>
      </c>
      <c r="D15" s="77">
        <f t="shared" si="0"/>
        <v>240</v>
      </c>
      <c r="E15" s="78">
        <v>0.2</v>
      </c>
    </row>
    <row r="16" spans="1:5" s="5" customFormat="1" ht="97.5" customHeight="1">
      <c r="A16" s="102" t="s">
        <v>366</v>
      </c>
      <c r="B16" s="104" t="s">
        <v>383</v>
      </c>
      <c r="C16" s="105">
        <v>300</v>
      </c>
      <c r="D16" s="77">
        <f t="shared" si="0"/>
        <v>240</v>
      </c>
      <c r="E16" s="78">
        <v>0.2</v>
      </c>
    </row>
    <row r="17" spans="1:5" s="5" customFormat="1" ht="82.5" customHeight="1">
      <c r="A17" s="102" t="s">
        <v>367</v>
      </c>
      <c r="B17" s="104" t="s">
        <v>368</v>
      </c>
      <c r="C17" s="105">
        <v>1200</v>
      </c>
      <c r="D17" s="77">
        <f t="shared" si="0"/>
        <v>960</v>
      </c>
      <c r="E17" s="78">
        <v>0.2</v>
      </c>
    </row>
    <row r="18" spans="1:5" s="5" customFormat="1" ht="90.75" customHeight="1">
      <c r="A18" s="102" t="s">
        <v>369</v>
      </c>
      <c r="B18" s="104" t="s">
        <v>370</v>
      </c>
      <c r="C18" s="105">
        <v>1800</v>
      </c>
      <c r="D18" s="77">
        <f t="shared" si="0"/>
        <v>1440</v>
      </c>
      <c r="E18" s="78">
        <v>0.2</v>
      </c>
    </row>
    <row r="19" spans="1:5" s="5" customFormat="1" ht="72.75" customHeight="1">
      <c r="A19" s="106"/>
      <c r="B19" s="107"/>
      <c r="C19" s="108"/>
      <c r="D19" s="97"/>
      <c r="E19" s="98"/>
    </row>
    <row r="20" spans="1:5" s="37" customFormat="1" ht="18.75" customHeight="1">
      <c r="A20" s="137" t="s">
        <v>579</v>
      </c>
      <c r="B20" s="138"/>
      <c r="C20" s="138"/>
      <c r="D20" s="153"/>
      <c r="E20" s="153"/>
    </row>
    <row r="21" spans="1:5" s="5" customFormat="1" ht="90.75" customHeight="1">
      <c r="A21" s="102" t="s">
        <v>372</v>
      </c>
      <c r="B21" s="104" t="s">
        <v>371</v>
      </c>
      <c r="C21" s="105">
        <v>7500</v>
      </c>
      <c r="D21" s="77">
        <f t="shared" si="0"/>
        <v>6000</v>
      </c>
      <c r="E21" s="78">
        <v>0.2</v>
      </c>
    </row>
    <row r="22" spans="1:5" s="5" customFormat="1" ht="117" customHeight="1">
      <c r="A22" s="102" t="s">
        <v>374</v>
      </c>
      <c r="B22" s="104" t="s">
        <v>373</v>
      </c>
      <c r="C22" s="105">
        <v>9000</v>
      </c>
      <c r="D22" s="77">
        <f t="shared" si="0"/>
        <v>7200</v>
      </c>
      <c r="E22" s="78">
        <v>0.2</v>
      </c>
    </row>
    <row r="23" spans="1:5" s="5" customFormat="1" ht="90.75" customHeight="1">
      <c r="A23" s="102" t="s">
        <v>376</v>
      </c>
      <c r="B23" s="104" t="s">
        <v>375</v>
      </c>
      <c r="C23" s="105">
        <v>3500</v>
      </c>
      <c r="D23" s="77">
        <f t="shared" si="0"/>
        <v>2800</v>
      </c>
      <c r="E23" s="78">
        <v>0.2</v>
      </c>
    </row>
    <row r="24" spans="1:5" s="5" customFormat="1" ht="114" customHeight="1">
      <c r="A24" s="102" t="s">
        <v>378</v>
      </c>
      <c r="B24" s="104" t="s">
        <v>377</v>
      </c>
      <c r="C24" s="105">
        <v>5500</v>
      </c>
      <c r="D24" s="77">
        <f t="shared" si="0"/>
        <v>4400</v>
      </c>
      <c r="E24" s="78">
        <v>0.2</v>
      </c>
    </row>
    <row r="25" spans="1:5" s="5" customFormat="1" ht="196.5" customHeight="1">
      <c r="A25" s="102" t="s">
        <v>380</v>
      </c>
      <c r="B25" s="104" t="s">
        <v>379</v>
      </c>
      <c r="C25" s="105">
        <v>4000</v>
      </c>
      <c r="D25" s="77">
        <f t="shared" si="0"/>
        <v>3200</v>
      </c>
      <c r="E25" s="78">
        <v>0.2</v>
      </c>
    </row>
    <row r="26" spans="1:5" s="5" customFormat="1" ht="62.25" customHeight="1">
      <c r="A26" s="102"/>
      <c r="B26" s="104"/>
      <c r="C26" s="105"/>
      <c r="D26" s="77"/>
      <c r="E26" s="78"/>
    </row>
    <row r="27" spans="1:5" s="37" customFormat="1" ht="18.75" customHeight="1">
      <c r="A27" s="137" t="s">
        <v>579</v>
      </c>
      <c r="B27" s="138"/>
      <c r="C27" s="138"/>
      <c r="D27" s="153"/>
      <c r="E27" s="153"/>
    </row>
    <row r="28" spans="1:5" s="5" customFormat="1" ht="165">
      <c r="A28" s="102" t="s">
        <v>382</v>
      </c>
      <c r="B28" s="104" t="s">
        <v>381</v>
      </c>
      <c r="C28" s="105">
        <v>40000</v>
      </c>
      <c r="D28" s="77">
        <f t="shared" si="0"/>
        <v>32000</v>
      </c>
      <c r="E28" s="78">
        <v>0.2</v>
      </c>
    </row>
    <row r="29" spans="1:5" s="38" customFormat="1">
      <c r="A29" s="144"/>
      <c r="B29" s="145"/>
      <c r="C29" s="145"/>
      <c r="D29" s="145"/>
      <c r="E29" s="145"/>
    </row>
    <row r="31" spans="1:5" s="5" customFormat="1">
      <c r="A31" s="106"/>
      <c r="B31" s="107"/>
      <c r="C31" s="108"/>
      <c r="D31" s="99"/>
      <c r="E31" s="99"/>
    </row>
  </sheetData>
  <mergeCells count="5">
    <mergeCell ref="A1:E1"/>
    <mergeCell ref="A29:E29"/>
    <mergeCell ref="A11:E11"/>
    <mergeCell ref="A20:E20"/>
    <mergeCell ref="A27:E27"/>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0"/>
  <sheetViews>
    <sheetView view="pageBreakPreview" zoomScaleNormal="100" zoomScaleSheetLayoutView="100" workbookViewId="0">
      <selection activeCell="A13" sqref="A13:I13"/>
    </sheetView>
  </sheetViews>
  <sheetFormatPr defaultColWidth="9.140625" defaultRowHeight="31.5"/>
  <cols>
    <col min="1" max="3" width="9.140625" style="13"/>
    <col min="4" max="16384" width="9.140625" style="14"/>
  </cols>
  <sheetData>
    <row r="1" spans="1:9" ht="22.5" customHeight="1"/>
    <row r="2" spans="1:9">
      <c r="A2" s="129" t="s">
        <v>190</v>
      </c>
      <c r="B2" s="129"/>
      <c r="C2" s="129"/>
      <c r="D2" s="129"/>
      <c r="E2" s="129"/>
      <c r="F2" s="129"/>
      <c r="G2" s="129"/>
      <c r="H2" s="129"/>
      <c r="I2" s="129"/>
    </row>
    <row r="3" spans="1:9" ht="15" customHeight="1"/>
    <row r="4" spans="1:9" ht="21.75" customHeight="1">
      <c r="A4" s="127" t="s">
        <v>194</v>
      </c>
      <c r="B4" s="127"/>
      <c r="C4" s="127"/>
      <c r="D4" s="127"/>
      <c r="E4" s="127"/>
      <c r="F4" s="127"/>
      <c r="G4" s="127"/>
      <c r="H4" s="127"/>
      <c r="I4" s="127"/>
    </row>
    <row r="5" spans="1:9" ht="30.75" customHeight="1">
      <c r="A5" s="128" t="s">
        <v>304</v>
      </c>
      <c r="B5" s="128"/>
      <c r="C5" s="128"/>
      <c r="D5" s="128"/>
      <c r="E5" s="128"/>
      <c r="F5" s="128"/>
      <c r="G5" s="128"/>
      <c r="H5" s="128"/>
      <c r="I5" s="128"/>
    </row>
    <row r="6" spans="1:9">
      <c r="A6" s="128" t="s">
        <v>192</v>
      </c>
      <c r="B6" s="128"/>
      <c r="C6" s="128"/>
      <c r="D6" s="128"/>
      <c r="E6" s="128"/>
      <c r="F6" s="128"/>
      <c r="G6" s="128"/>
      <c r="H6" s="128"/>
      <c r="I6" s="128"/>
    </row>
    <row r="7" spans="1:9">
      <c r="A7" s="128" t="s">
        <v>191</v>
      </c>
      <c r="B7" s="128"/>
      <c r="C7" s="128"/>
      <c r="D7" s="128"/>
      <c r="E7" s="128"/>
      <c r="F7" s="128"/>
      <c r="G7" s="128"/>
      <c r="H7" s="128"/>
      <c r="I7" s="128"/>
    </row>
    <row r="8" spans="1:9">
      <c r="A8" s="128" t="s">
        <v>305</v>
      </c>
      <c r="B8" s="128"/>
      <c r="C8" s="128"/>
      <c r="D8" s="128"/>
      <c r="E8" s="128"/>
      <c r="F8" s="128"/>
      <c r="G8" s="128"/>
      <c r="H8" s="128"/>
      <c r="I8" s="128"/>
    </row>
    <row r="9" spans="1:9" ht="22.5" customHeight="1">
      <c r="A9" s="35"/>
      <c r="B9" s="35"/>
      <c r="C9" s="35"/>
      <c r="D9" s="35"/>
      <c r="E9" s="35"/>
      <c r="F9" s="35"/>
      <c r="G9" s="35"/>
      <c r="H9" s="35"/>
      <c r="I9" s="35"/>
    </row>
    <row r="10" spans="1:9">
      <c r="A10" s="127" t="s">
        <v>195</v>
      </c>
      <c r="B10" s="127"/>
      <c r="C10" s="127"/>
      <c r="D10" s="127"/>
      <c r="E10" s="127"/>
      <c r="F10" s="127"/>
      <c r="G10" s="127"/>
      <c r="H10" s="127"/>
      <c r="I10" s="127"/>
    </row>
    <row r="11" spans="1:9">
      <c r="A11" s="128" t="s">
        <v>657</v>
      </c>
      <c r="B11" s="128"/>
      <c r="C11" s="128"/>
      <c r="D11" s="128"/>
      <c r="E11" s="128"/>
      <c r="F11" s="128"/>
      <c r="G11" s="128"/>
      <c r="H11" s="128"/>
      <c r="I11" s="128"/>
    </row>
    <row r="12" spans="1:9">
      <c r="A12" s="128" t="s">
        <v>658</v>
      </c>
      <c r="B12" s="128"/>
      <c r="C12" s="128"/>
      <c r="D12" s="128"/>
      <c r="E12" s="128"/>
      <c r="F12" s="128"/>
      <c r="G12" s="128"/>
      <c r="H12" s="128"/>
      <c r="I12" s="128"/>
    </row>
    <row r="13" spans="1:9">
      <c r="A13" s="128" t="s">
        <v>219</v>
      </c>
      <c r="B13" s="128"/>
      <c r="C13" s="128"/>
      <c r="D13" s="128"/>
      <c r="E13" s="128"/>
      <c r="F13" s="128"/>
      <c r="G13" s="128"/>
      <c r="H13" s="128"/>
      <c r="I13" s="128"/>
    </row>
    <row r="14" spans="1:9">
      <c r="A14" s="128" t="s">
        <v>193</v>
      </c>
      <c r="B14" s="128"/>
      <c r="C14" s="128"/>
      <c r="D14" s="128"/>
      <c r="E14" s="128"/>
      <c r="F14" s="128"/>
      <c r="G14" s="128"/>
      <c r="H14" s="128"/>
      <c r="I14" s="128"/>
    </row>
    <row r="15" spans="1:9" ht="21" customHeight="1">
      <c r="A15" s="69"/>
      <c r="B15" s="69"/>
      <c r="C15" s="69"/>
      <c r="D15" s="69"/>
      <c r="E15" s="69"/>
      <c r="F15" s="69"/>
      <c r="G15" s="69"/>
      <c r="H15" s="69"/>
      <c r="I15" s="69"/>
    </row>
    <row r="16" spans="1:9">
      <c r="A16" s="127" t="s">
        <v>214</v>
      </c>
      <c r="B16" s="127"/>
      <c r="C16" s="127"/>
      <c r="D16" s="127"/>
      <c r="E16" s="127"/>
      <c r="F16" s="127"/>
      <c r="G16" s="127"/>
      <c r="H16" s="127"/>
      <c r="I16" s="127"/>
    </row>
    <row r="17" spans="1:9">
      <c r="A17" s="128" t="s">
        <v>577</v>
      </c>
      <c r="B17" s="128"/>
      <c r="C17" s="128"/>
      <c r="D17" s="128"/>
      <c r="E17" s="128"/>
      <c r="F17" s="128"/>
      <c r="G17" s="128"/>
      <c r="H17" s="128"/>
      <c r="I17" s="128"/>
    </row>
    <row r="18" spans="1:9">
      <c r="A18" s="69"/>
      <c r="B18" s="69"/>
      <c r="C18" s="69"/>
      <c r="D18" s="69"/>
      <c r="E18" s="69"/>
      <c r="F18" s="69"/>
      <c r="G18" s="69"/>
      <c r="H18" s="69"/>
      <c r="I18" s="69"/>
    </row>
    <row r="19" spans="1:9" ht="24.75" customHeight="1">
      <c r="A19" s="127" t="s">
        <v>340</v>
      </c>
      <c r="B19" s="127"/>
      <c r="C19" s="127"/>
      <c r="D19" s="127"/>
      <c r="E19" s="127"/>
      <c r="F19" s="127"/>
      <c r="G19" s="127"/>
      <c r="H19" s="127"/>
      <c r="I19" s="127"/>
    </row>
    <row r="20" spans="1:9">
      <c r="A20" s="128" t="s">
        <v>576</v>
      </c>
      <c r="B20" s="128"/>
      <c r="C20" s="128"/>
      <c r="D20" s="128"/>
      <c r="E20" s="128"/>
      <c r="F20" s="128"/>
      <c r="G20" s="128"/>
      <c r="H20" s="128"/>
      <c r="I20" s="128"/>
    </row>
  </sheetData>
  <mergeCells count="15">
    <mergeCell ref="A16:I16"/>
    <mergeCell ref="A17:I17"/>
    <mergeCell ref="A20:I20"/>
    <mergeCell ref="A19:I19"/>
    <mergeCell ref="A2:I2"/>
    <mergeCell ref="A7:I7"/>
    <mergeCell ref="A6:I6"/>
    <mergeCell ref="A8:I8"/>
    <mergeCell ref="A14:I14"/>
    <mergeCell ref="A13:I13"/>
    <mergeCell ref="A4:I4"/>
    <mergeCell ref="A10:I10"/>
    <mergeCell ref="A5:I5"/>
    <mergeCell ref="A11:I11"/>
    <mergeCell ref="A12:I12"/>
  </mergeCells>
  <hyperlinks>
    <hyperlink ref="A7:I7" location="'VP600'!A1" display="Viking VP600 Portable"/>
    <hyperlink ref="A6:I6" location="'VP900'!A1" display="Viking VP900 Portable"/>
    <hyperlink ref="A14:I14" location="'VM600'!A1" display="Viking VM600 Mobile"/>
    <hyperlink ref="A20:I20" location="ATLAS!A1" display="ATLAS"/>
    <hyperlink ref="A13:I13" location="'VM900'!A1" display="Viking VM900 Mobile"/>
    <hyperlink ref="A8:I8" location="'VP5000'!A1" display="Viking VP5000 Portable"/>
    <hyperlink ref="A5:I5" location="'VP6000'!A1" display="Viking VP6000 Portable"/>
    <hyperlink ref="A17:I17" location="'Viking Accessories'!A1" display="Viking Accessories"/>
    <hyperlink ref="A11:I11" location="'VM6000'!A1" display="Viking VM6000 Mobile"/>
    <hyperlink ref="A12:I12" location="'VM5000'!A1" display="Viking VM5000 Mobile"/>
  </hyperlink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4"/>
  <sheetViews>
    <sheetView view="pageBreakPreview" topLeftCell="A10" zoomScale="90" zoomScaleNormal="100" zoomScaleSheetLayoutView="90" workbookViewId="0">
      <selection activeCell="K22" sqref="K22"/>
    </sheetView>
  </sheetViews>
  <sheetFormatPr defaultColWidth="9.140625" defaultRowHeight="15"/>
  <cols>
    <col min="1" max="1" width="15.42578125" style="32" customWidth="1"/>
    <col min="2" max="2" width="39.5703125" style="6" customWidth="1"/>
    <col min="3" max="3" width="11.28515625" style="7" customWidth="1"/>
    <col min="4" max="4" width="15" style="32" customWidth="1"/>
    <col min="5" max="5" width="8.7109375" style="32" customWidth="1"/>
    <col min="6" max="6" width="3.85546875" style="32" customWidth="1"/>
    <col min="7" max="7" width="2" style="32" customWidth="1"/>
    <col min="8" max="16384" width="9.140625" style="32"/>
  </cols>
  <sheetData>
    <row r="1" spans="1:5" s="31" customFormat="1" ht="18.75" customHeight="1">
      <c r="A1" s="137" t="s">
        <v>579</v>
      </c>
      <c r="B1" s="138"/>
      <c r="C1" s="138"/>
      <c r="D1" s="139"/>
      <c r="E1" s="139"/>
    </row>
    <row r="2" spans="1:5" s="31" customFormat="1">
      <c r="A2" s="17"/>
      <c r="B2" s="18"/>
      <c r="C2" s="18"/>
    </row>
    <row r="3" spans="1:5" s="31" customFormat="1" ht="409.5" customHeight="1">
      <c r="A3" s="17"/>
      <c r="B3" s="18"/>
      <c r="C3" s="18"/>
    </row>
    <row r="4" spans="1:5" s="31" customFormat="1" ht="162" customHeight="1">
      <c r="A4" s="17"/>
      <c r="B4" s="18"/>
      <c r="C4" s="18"/>
    </row>
    <row r="5" spans="1:5" s="31" customFormat="1" ht="20.25" customHeight="1">
      <c r="A5" s="17"/>
      <c r="B5" s="18"/>
      <c r="C5" s="18"/>
    </row>
    <row r="6" spans="1:5" ht="32.25" customHeight="1"/>
    <row r="7" spans="1:5" ht="30" customHeight="1"/>
    <row r="8" spans="1:5" s="37" customFormat="1" ht="18.75" customHeight="1">
      <c r="A8" s="137" t="s">
        <v>579</v>
      </c>
      <c r="B8" s="138"/>
      <c r="C8" s="138"/>
      <c r="D8" s="139"/>
      <c r="E8" s="139"/>
    </row>
    <row r="9" spans="1:5" ht="35.25" customHeight="1">
      <c r="A9" s="42"/>
      <c r="B9" s="72" t="s">
        <v>10</v>
      </c>
      <c r="C9" s="54" t="s">
        <v>188</v>
      </c>
      <c r="D9" s="70" t="s">
        <v>342</v>
      </c>
      <c r="E9" s="79" t="s">
        <v>343</v>
      </c>
    </row>
    <row r="10" spans="1:5" ht="30">
      <c r="A10" s="45" t="s">
        <v>255</v>
      </c>
      <c r="B10" s="46" t="s">
        <v>263</v>
      </c>
      <c r="C10" s="76">
        <v>2260</v>
      </c>
      <c r="D10" s="77">
        <f>C10*0.8</f>
        <v>1808</v>
      </c>
      <c r="E10" s="78">
        <v>0.2</v>
      </c>
    </row>
    <row r="11" spans="1:5" ht="30">
      <c r="A11" s="45" t="s">
        <v>256</v>
      </c>
      <c r="B11" s="46" t="s">
        <v>264</v>
      </c>
      <c r="C11" s="76">
        <v>2260</v>
      </c>
      <c r="D11" s="77">
        <f t="shared" ref="D11:D78" si="0">C11*0.8</f>
        <v>1808</v>
      </c>
      <c r="E11" s="78">
        <v>0.2</v>
      </c>
    </row>
    <row r="12" spans="1:5" ht="30">
      <c r="A12" s="45" t="s">
        <v>257</v>
      </c>
      <c r="B12" s="46" t="s">
        <v>265</v>
      </c>
      <c r="C12" s="76">
        <v>2260</v>
      </c>
      <c r="D12" s="77">
        <f t="shared" si="0"/>
        <v>1808</v>
      </c>
      <c r="E12" s="78">
        <v>0.2</v>
      </c>
    </row>
    <row r="13" spans="1:5" ht="30">
      <c r="A13" s="45" t="s">
        <v>258</v>
      </c>
      <c r="B13" s="46" t="s">
        <v>246</v>
      </c>
      <c r="C13" s="76">
        <v>2260</v>
      </c>
      <c r="D13" s="77">
        <f t="shared" si="0"/>
        <v>1808</v>
      </c>
      <c r="E13" s="78">
        <v>0.2</v>
      </c>
    </row>
    <row r="14" spans="1:5" ht="30">
      <c r="A14" s="45" t="s">
        <v>259</v>
      </c>
      <c r="B14" s="46" t="s">
        <v>266</v>
      </c>
      <c r="C14" s="76">
        <v>2510</v>
      </c>
      <c r="D14" s="77">
        <f t="shared" si="0"/>
        <v>2008</v>
      </c>
      <c r="E14" s="78">
        <v>0.2</v>
      </c>
    </row>
    <row r="15" spans="1:5" ht="30">
      <c r="A15" s="45" t="s">
        <v>260</v>
      </c>
      <c r="B15" s="46" t="s">
        <v>267</v>
      </c>
      <c r="C15" s="76">
        <v>2510</v>
      </c>
      <c r="D15" s="77">
        <f t="shared" si="0"/>
        <v>2008</v>
      </c>
      <c r="E15" s="78">
        <v>0.2</v>
      </c>
    </row>
    <row r="16" spans="1:5" ht="30">
      <c r="A16" s="45" t="s">
        <v>261</v>
      </c>
      <c r="B16" s="46" t="s">
        <v>268</v>
      </c>
      <c r="C16" s="76">
        <v>2510</v>
      </c>
      <c r="D16" s="77">
        <f t="shared" si="0"/>
        <v>2008</v>
      </c>
      <c r="E16" s="78">
        <v>0.2</v>
      </c>
    </row>
    <row r="17" spans="1:5" ht="27.75" customHeight="1">
      <c r="A17" s="45" t="s">
        <v>262</v>
      </c>
      <c r="B17" s="46" t="s">
        <v>251</v>
      </c>
      <c r="C17" s="76">
        <v>2510</v>
      </c>
      <c r="D17" s="77">
        <f t="shared" si="0"/>
        <v>2008</v>
      </c>
      <c r="E17" s="78">
        <v>0.2</v>
      </c>
    </row>
    <row r="18" spans="1:5" ht="30">
      <c r="A18" s="45" t="s">
        <v>269</v>
      </c>
      <c r="B18" s="46" t="s">
        <v>277</v>
      </c>
      <c r="C18" s="76">
        <v>2460</v>
      </c>
      <c r="D18" s="77">
        <f t="shared" si="0"/>
        <v>1968</v>
      </c>
      <c r="E18" s="78">
        <v>0.2</v>
      </c>
    </row>
    <row r="19" spans="1:5" ht="30">
      <c r="A19" s="45" t="s">
        <v>270</v>
      </c>
      <c r="B19" s="46" t="s">
        <v>278</v>
      </c>
      <c r="C19" s="76">
        <v>2460</v>
      </c>
      <c r="D19" s="77">
        <f t="shared" si="0"/>
        <v>1968</v>
      </c>
      <c r="E19" s="78">
        <v>0.2</v>
      </c>
    </row>
    <row r="20" spans="1:5" ht="30">
      <c r="A20" s="45" t="s">
        <v>271</v>
      </c>
      <c r="B20" s="46" t="s">
        <v>279</v>
      </c>
      <c r="C20" s="76">
        <v>2460</v>
      </c>
      <c r="D20" s="77">
        <f t="shared" si="0"/>
        <v>1968</v>
      </c>
      <c r="E20" s="78">
        <v>0.2</v>
      </c>
    </row>
    <row r="21" spans="1:5" ht="28.5" customHeight="1">
      <c r="A21" s="45" t="s">
        <v>272</v>
      </c>
      <c r="B21" s="46" t="s">
        <v>280</v>
      </c>
      <c r="C21" s="76">
        <v>2460</v>
      </c>
      <c r="D21" s="77">
        <f t="shared" si="0"/>
        <v>1968</v>
      </c>
      <c r="E21" s="78">
        <v>0.2</v>
      </c>
    </row>
    <row r="22" spans="1:5" ht="30">
      <c r="A22" s="45" t="s">
        <v>273</v>
      </c>
      <c r="B22" s="46" t="s">
        <v>281</v>
      </c>
      <c r="C22" s="76">
        <v>2710</v>
      </c>
      <c r="D22" s="77">
        <f t="shared" si="0"/>
        <v>2168</v>
      </c>
      <c r="E22" s="78">
        <v>0.2</v>
      </c>
    </row>
    <row r="23" spans="1:5" ht="30">
      <c r="A23" s="45" t="s">
        <v>274</v>
      </c>
      <c r="B23" s="46" t="s">
        <v>282</v>
      </c>
      <c r="C23" s="76">
        <v>2710</v>
      </c>
      <c r="D23" s="77">
        <f t="shared" si="0"/>
        <v>2168</v>
      </c>
      <c r="E23" s="78">
        <v>0.2</v>
      </c>
    </row>
    <row r="24" spans="1:5" ht="30">
      <c r="A24" s="45" t="s">
        <v>275</v>
      </c>
      <c r="B24" s="46" t="s">
        <v>283</v>
      </c>
      <c r="C24" s="76">
        <v>2710</v>
      </c>
      <c r="D24" s="77">
        <f t="shared" si="0"/>
        <v>2168</v>
      </c>
      <c r="E24" s="78">
        <v>0.2</v>
      </c>
    </row>
    <row r="25" spans="1:5" ht="28.5" customHeight="1">
      <c r="A25" s="45" t="s">
        <v>276</v>
      </c>
      <c r="B25" s="46" t="s">
        <v>284</v>
      </c>
      <c r="C25" s="76">
        <v>2710</v>
      </c>
      <c r="D25" s="77">
        <f t="shared" si="0"/>
        <v>2168</v>
      </c>
      <c r="E25" s="78">
        <v>0.2</v>
      </c>
    </row>
    <row r="26" spans="1:5" s="38" customFormat="1" ht="30">
      <c r="A26" s="42"/>
      <c r="B26" s="72" t="s">
        <v>312</v>
      </c>
      <c r="C26" s="54" t="s">
        <v>188</v>
      </c>
      <c r="D26" s="70" t="s">
        <v>342</v>
      </c>
      <c r="E26" s="79" t="s">
        <v>343</v>
      </c>
    </row>
    <row r="27" spans="1:5" s="38" customFormat="1" ht="30">
      <c r="A27" s="47"/>
      <c r="B27" s="48" t="s">
        <v>337</v>
      </c>
      <c r="C27" s="82">
        <v>99</v>
      </c>
      <c r="D27" s="77">
        <f t="shared" si="0"/>
        <v>79.2</v>
      </c>
      <c r="E27" s="78">
        <v>0.2</v>
      </c>
    </row>
    <row r="28" spans="1:5" ht="30">
      <c r="A28" s="42"/>
      <c r="B28" s="72" t="s">
        <v>11</v>
      </c>
      <c r="C28" s="54" t="s">
        <v>188</v>
      </c>
      <c r="D28" s="70" t="s">
        <v>342</v>
      </c>
      <c r="E28" s="79" t="s">
        <v>343</v>
      </c>
    </row>
    <row r="29" spans="1:5">
      <c r="A29" s="47" t="s">
        <v>180</v>
      </c>
      <c r="B29" s="48" t="s">
        <v>181</v>
      </c>
      <c r="C29" s="82">
        <v>35</v>
      </c>
      <c r="D29" s="77">
        <f t="shared" si="0"/>
        <v>28</v>
      </c>
      <c r="E29" s="78">
        <v>0.2</v>
      </c>
    </row>
    <row r="30" spans="1:5">
      <c r="A30" s="47" t="s">
        <v>182</v>
      </c>
      <c r="B30" s="48" t="s">
        <v>183</v>
      </c>
      <c r="C30" s="82">
        <v>25</v>
      </c>
      <c r="D30" s="77">
        <f t="shared" si="0"/>
        <v>20</v>
      </c>
      <c r="E30" s="78">
        <v>0.2</v>
      </c>
    </row>
    <row r="31" spans="1:5">
      <c r="A31" s="49" t="s">
        <v>103</v>
      </c>
      <c r="B31" s="50" t="s">
        <v>104</v>
      </c>
      <c r="C31" s="83">
        <v>14.000000000000002</v>
      </c>
      <c r="D31" s="77">
        <f t="shared" si="0"/>
        <v>11.200000000000003</v>
      </c>
      <c r="E31" s="78">
        <v>0.2</v>
      </c>
    </row>
    <row r="32" spans="1:5">
      <c r="A32" s="49" t="s">
        <v>105</v>
      </c>
      <c r="B32" s="50" t="s">
        <v>106</v>
      </c>
      <c r="C32" s="83">
        <v>14.000000000000002</v>
      </c>
      <c r="D32" s="77">
        <f t="shared" si="0"/>
        <v>11.200000000000003</v>
      </c>
      <c r="E32" s="78">
        <v>0.2</v>
      </c>
    </row>
    <row r="33" spans="1:5">
      <c r="A33" s="49" t="s">
        <v>107</v>
      </c>
      <c r="B33" s="50" t="s">
        <v>108</v>
      </c>
      <c r="C33" s="83">
        <v>14.000000000000002</v>
      </c>
      <c r="D33" s="77">
        <f t="shared" si="0"/>
        <v>11.200000000000003</v>
      </c>
      <c r="E33" s="78">
        <v>0.2</v>
      </c>
    </row>
    <row r="34" spans="1:5" ht="30">
      <c r="A34" s="49" t="s">
        <v>115</v>
      </c>
      <c r="B34" s="50" t="s">
        <v>116</v>
      </c>
      <c r="C34" s="83">
        <v>13.7</v>
      </c>
      <c r="D34" s="77">
        <f t="shared" si="0"/>
        <v>10.96</v>
      </c>
      <c r="E34" s="78">
        <v>0.2</v>
      </c>
    </row>
    <row r="35" spans="1:5" ht="30">
      <c r="A35" s="49" t="s">
        <v>117</v>
      </c>
      <c r="B35" s="50" t="s">
        <v>118</v>
      </c>
      <c r="C35" s="83">
        <v>13.7</v>
      </c>
      <c r="D35" s="77">
        <f t="shared" si="0"/>
        <v>10.96</v>
      </c>
      <c r="E35" s="78">
        <v>0.2</v>
      </c>
    </row>
    <row r="36" spans="1:5" ht="30">
      <c r="A36" s="49" t="s">
        <v>119</v>
      </c>
      <c r="B36" s="50" t="s">
        <v>120</v>
      </c>
      <c r="C36" s="83">
        <v>13.7</v>
      </c>
      <c r="D36" s="77">
        <f t="shared" si="0"/>
        <v>10.96</v>
      </c>
      <c r="E36" s="78">
        <v>0.2</v>
      </c>
    </row>
    <row r="37" spans="1:5">
      <c r="A37" s="49" t="s">
        <v>97</v>
      </c>
      <c r="B37" s="50" t="s">
        <v>98</v>
      </c>
      <c r="C37" s="83">
        <v>14.000000000000002</v>
      </c>
      <c r="D37" s="77">
        <f t="shared" si="0"/>
        <v>11.200000000000003</v>
      </c>
      <c r="E37" s="78">
        <v>0.2</v>
      </c>
    </row>
    <row r="38" spans="1:5">
      <c r="A38" s="49" t="s">
        <v>99</v>
      </c>
      <c r="B38" s="50" t="s">
        <v>100</v>
      </c>
      <c r="C38" s="83">
        <v>14.000000000000002</v>
      </c>
      <c r="D38" s="77">
        <f t="shared" si="0"/>
        <v>11.200000000000003</v>
      </c>
      <c r="E38" s="78">
        <v>0.2</v>
      </c>
    </row>
    <row r="39" spans="1:5">
      <c r="A39" s="49" t="s">
        <v>101</v>
      </c>
      <c r="B39" s="50" t="s">
        <v>102</v>
      </c>
      <c r="C39" s="83">
        <v>14.000000000000002</v>
      </c>
      <c r="D39" s="77">
        <f t="shared" si="0"/>
        <v>11.200000000000003</v>
      </c>
      <c r="E39" s="78">
        <v>0.2</v>
      </c>
    </row>
    <row r="40" spans="1:5" ht="30">
      <c r="A40" s="49" t="s">
        <v>109</v>
      </c>
      <c r="B40" s="50" t="s">
        <v>110</v>
      </c>
      <c r="C40" s="83">
        <v>13.7</v>
      </c>
      <c r="D40" s="77">
        <f t="shared" si="0"/>
        <v>10.96</v>
      </c>
      <c r="E40" s="78">
        <v>0.2</v>
      </c>
    </row>
    <row r="41" spans="1:5" ht="30">
      <c r="A41" s="49" t="s">
        <v>111</v>
      </c>
      <c r="B41" s="50" t="s">
        <v>112</v>
      </c>
      <c r="C41" s="83">
        <v>13.7</v>
      </c>
      <c r="D41" s="77">
        <f t="shared" si="0"/>
        <v>10.96</v>
      </c>
      <c r="E41" s="78">
        <v>0.2</v>
      </c>
    </row>
    <row r="42" spans="1:5" ht="30">
      <c r="A42" s="49" t="s">
        <v>113</v>
      </c>
      <c r="B42" s="50" t="s">
        <v>114</v>
      </c>
      <c r="C42" s="83">
        <v>13.7</v>
      </c>
      <c r="D42" s="77">
        <f t="shared" si="0"/>
        <v>10.96</v>
      </c>
      <c r="E42" s="78">
        <v>0.2</v>
      </c>
    </row>
    <row r="43" spans="1:5" ht="32.25" customHeight="1">
      <c r="A43" s="49" t="s">
        <v>121</v>
      </c>
      <c r="B43" s="50" t="s">
        <v>254</v>
      </c>
      <c r="C43" s="83">
        <v>34.25</v>
      </c>
      <c r="D43" s="77">
        <f t="shared" si="0"/>
        <v>27.400000000000002</v>
      </c>
      <c r="E43" s="78">
        <v>0.2</v>
      </c>
    </row>
    <row r="44" spans="1:5" s="38" customFormat="1" ht="32.25" customHeight="1">
      <c r="A44" s="49"/>
      <c r="B44" s="50"/>
      <c r="C44" s="83"/>
      <c r="D44" s="77"/>
      <c r="E44" s="78"/>
    </row>
    <row r="45" spans="1:5" s="37" customFormat="1" ht="18.75" customHeight="1">
      <c r="A45" s="137" t="s">
        <v>579</v>
      </c>
      <c r="B45" s="138"/>
      <c r="C45" s="138"/>
      <c r="D45" s="139"/>
      <c r="E45" s="139"/>
    </row>
    <row r="46" spans="1:5" ht="30">
      <c r="A46" s="42"/>
      <c r="B46" s="72" t="s">
        <v>122</v>
      </c>
      <c r="C46" s="54" t="s">
        <v>188</v>
      </c>
      <c r="D46" s="70" t="s">
        <v>342</v>
      </c>
      <c r="E46" s="79" t="s">
        <v>343</v>
      </c>
    </row>
    <row r="47" spans="1:5">
      <c r="A47" s="51" t="s">
        <v>123</v>
      </c>
      <c r="B47" s="52" t="s">
        <v>124</v>
      </c>
      <c r="C47" s="84">
        <v>135</v>
      </c>
      <c r="D47" s="77">
        <f t="shared" si="0"/>
        <v>108</v>
      </c>
      <c r="E47" s="78">
        <v>0.2</v>
      </c>
    </row>
    <row r="48" spans="1:5">
      <c r="A48" s="51" t="s">
        <v>125</v>
      </c>
      <c r="B48" s="52" t="s">
        <v>126</v>
      </c>
      <c r="C48" s="84">
        <v>175</v>
      </c>
      <c r="D48" s="77">
        <f t="shared" si="0"/>
        <v>140</v>
      </c>
      <c r="E48" s="78">
        <v>0.2</v>
      </c>
    </row>
    <row r="49" spans="1:7" s="38" customFormat="1">
      <c r="A49" s="68" t="s">
        <v>338</v>
      </c>
      <c r="B49" s="73" t="s">
        <v>339</v>
      </c>
      <c r="C49" s="84">
        <v>200</v>
      </c>
      <c r="D49" s="77">
        <f t="shared" si="0"/>
        <v>160</v>
      </c>
      <c r="E49" s="78">
        <v>0.2</v>
      </c>
    </row>
    <row r="50" spans="1:7" ht="45">
      <c r="A50" s="49" t="s">
        <v>127</v>
      </c>
      <c r="B50" s="50" t="s">
        <v>344</v>
      </c>
      <c r="C50" s="83">
        <v>115</v>
      </c>
      <c r="D50" s="77">
        <f t="shared" si="0"/>
        <v>92</v>
      </c>
      <c r="E50" s="78">
        <v>0.2</v>
      </c>
    </row>
    <row r="51" spans="1:7">
      <c r="A51" s="49" t="s">
        <v>128</v>
      </c>
      <c r="B51" s="53" t="s">
        <v>129</v>
      </c>
      <c r="C51" s="83">
        <v>70</v>
      </c>
      <c r="D51" s="77">
        <f t="shared" si="0"/>
        <v>56</v>
      </c>
      <c r="E51" s="78">
        <v>0.2</v>
      </c>
    </row>
    <row r="52" spans="1:7">
      <c r="A52" s="49" t="s">
        <v>130</v>
      </c>
      <c r="B52" s="50" t="s">
        <v>131</v>
      </c>
      <c r="C52" s="83">
        <v>630</v>
      </c>
      <c r="D52" s="77">
        <f t="shared" si="0"/>
        <v>504</v>
      </c>
      <c r="E52" s="78">
        <v>0.2</v>
      </c>
    </row>
    <row r="53" spans="1:7">
      <c r="A53" s="49" t="s">
        <v>132</v>
      </c>
      <c r="B53" s="50" t="s">
        <v>133</v>
      </c>
      <c r="C53" s="83">
        <v>33.75</v>
      </c>
      <c r="D53" s="77">
        <f t="shared" si="0"/>
        <v>27</v>
      </c>
      <c r="E53" s="78">
        <v>0.2</v>
      </c>
    </row>
    <row r="54" spans="1:7" ht="60">
      <c r="A54" s="49" t="s">
        <v>134</v>
      </c>
      <c r="B54" s="50" t="s">
        <v>135</v>
      </c>
      <c r="C54" s="83">
        <v>119.00000000000001</v>
      </c>
      <c r="D54" s="77">
        <f t="shared" si="0"/>
        <v>95.200000000000017</v>
      </c>
      <c r="E54" s="78">
        <v>0.2</v>
      </c>
    </row>
    <row r="55" spans="1:7" ht="30">
      <c r="A55" s="135" t="s">
        <v>138</v>
      </c>
      <c r="B55" s="136"/>
      <c r="C55" s="54" t="s">
        <v>9</v>
      </c>
      <c r="D55" s="70" t="s">
        <v>342</v>
      </c>
      <c r="E55" s="79" t="s">
        <v>343</v>
      </c>
    </row>
    <row r="56" spans="1:7">
      <c r="A56" s="49" t="s">
        <v>139</v>
      </c>
      <c r="B56" s="53" t="s">
        <v>140</v>
      </c>
      <c r="C56" s="83">
        <v>14.7</v>
      </c>
      <c r="D56" s="77">
        <f t="shared" si="0"/>
        <v>11.76</v>
      </c>
      <c r="E56" s="78">
        <v>0.2</v>
      </c>
    </row>
    <row r="57" spans="1:7" ht="30">
      <c r="A57" s="135" t="s">
        <v>151</v>
      </c>
      <c r="B57" s="136"/>
      <c r="C57" s="54" t="s">
        <v>9</v>
      </c>
      <c r="D57" s="70" t="s">
        <v>342</v>
      </c>
      <c r="E57" s="79" t="s">
        <v>343</v>
      </c>
    </row>
    <row r="58" spans="1:7" ht="60">
      <c r="A58" s="55" t="s">
        <v>152</v>
      </c>
      <c r="B58" s="50" t="s">
        <v>178</v>
      </c>
      <c r="C58" s="83">
        <v>130</v>
      </c>
      <c r="D58" s="77">
        <f t="shared" si="0"/>
        <v>104</v>
      </c>
      <c r="E58" s="78">
        <v>0.2</v>
      </c>
    </row>
    <row r="59" spans="1:7" ht="30">
      <c r="A59" s="55" t="s">
        <v>153</v>
      </c>
      <c r="B59" s="50" t="s">
        <v>154</v>
      </c>
      <c r="C59" s="83">
        <v>114</v>
      </c>
      <c r="D59" s="77">
        <f t="shared" si="0"/>
        <v>91.2</v>
      </c>
      <c r="E59" s="78">
        <v>0.2</v>
      </c>
    </row>
    <row r="60" spans="1:7" ht="60">
      <c r="A60" s="55" t="s">
        <v>155</v>
      </c>
      <c r="B60" s="50" t="s">
        <v>179</v>
      </c>
      <c r="C60" s="83">
        <v>250</v>
      </c>
      <c r="D60" s="77">
        <f t="shared" si="0"/>
        <v>200</v>
      </c>
      <c r="E60" s="78">
        <v>0.2</v>
      </c>
    </row>
    <row r="61" spans="1:7" s="33" customFormat="1" ht="30">
      <c r="A61" s="55" t="s">
        <v>156</v>
      </c>
      <c r="B61" s="50" t="s">
        <v>157</v>
      </c>
      <c r="C61" s="83">
        <v>52.5</v>
      </c>
      <c r="D61" s="77">
        <f t="shared" si="0"/>
        <v>42</v>
      </c>
      <c r="E61" s="78">
        <v>0.2</v>
      </c>
      <c r="F61" s="36"/>
      <c r="G61" s="36"/>
    </row>
    <row r="62" spans="1:7" s="33" customFormat="1" ht="30">
      <c r="A62" s="55" t="s">
        <v>158</v>
      </c>
      <c r="B62" s="50" t="s">
        <v>159</v>
      </c>
      <c r="C62" s="83">
        <v>52.5</v>
      </c>
      <c r="D62" s="77">
        <f t="shared" si="0"/>
        <v>42</v>
      </c>
      <c r="E62" s="78">
        <v>0.2</v>
      </c>
      <c r="F62" s="36"/>
      <c r="G62" s="36"/>
    </row>
    <row r="63" spans="1:7" s="33" customFormat="1">
      <c r="A63" s="55" t="s">
        <v>160</v>
      </c>
      <c r="B63" s="50" t="s">
        <v>161</v>
      </c>
      <c r="C63" s="83">
        <v>51.5</v>
      </c>
      <c r="D63" s="77">
        <f t="shared" si="0"/>
        <v>41.2</v>
      </c>
      <c r="E63" s="78">
        <v>0.2</v>
      </c>
      <c r="F63" s="36"/>
      <c r="G63" s="36"/>
    </row>
    <row r="64" spans="1:7" s="33" customFormat="1">
      <c r="A64" s="55" t="s">
        <v>162</v>
      </c>
      <c r="B64" s="50" t="s">
        <v>163</v>
      </c>
      <c r="C64" s="83">
        <v>54.75</v>
      </c>
      <c r="D64" s="77">
        <f t="shared" si="0"/>
        <v>43.800000000000004</v>
      </c>
      <c r="E64" s="78">
        <v>0.2</v>
      </c>
      <c r="F64" s="36"/>
      <c r="G64" s="36"/>
    </row>
    <row r="65" spans="1:5" ht="30">
      <c r="A65" s="55" t="s">
        <v>164</v>
      </c>
      <c r="B65" s="50" t="s">
        <v>165</v>
      </c>
      <c r="C65" s="83">
        <v>64</v>
      </c>
      <c r="D65" s="77">
        <f t="shared" si="0"/>
        <v>51.2</v>
      </c>
      <c r="E65" s="78">
        <v>0.2</v>
      </c>
    </row>
    <row r="66" spans="1:5" ht="45">
      <c r="A66" s="55" t="s">
        <v>166</v>
      </c>
      <c r="B66" s="50" t="s">
        <v>167</v>
      </c>
      <c r="C66" s="83">
        <v>215</v>
      </c>
      <c r="D66" s="77">
        <f t="shared" si="0"/>
        <v>172</v>
      </c>
      <c r="E66" s="78">
        <v>0.2</v>
      </c>
    </row>
    <row r="67" spans="1:5" ht="30">
      <c r="A67" s="55" t="s">
        <v>168</v>
      </c>
      <c r="B67" s="50" t="s">
        <v>169</v>
      </c>
      <c r="C67" s="83">
        <v>156.50000000000003</v>
      </c>
      <c r="D67" s="77">
        <f t="shared" si="0"/>
        <v>125.20000000000003</v>
      </c>
      <c r="E67" s="78">
        <v>0.2</v>
      </c>
    </row>
    <row r="68" spans="1:5" ht="30">
      <c r="A68" s="55" t="s">
        <v>170</v>
      </c>
      <c r="B68" s="50" t="s">
        <v>171</v>
      </c>
      <c r="C68" s="83">
        <v>184</v>
      </c>
      <c r="D68" s="77">
        <f t="shared" si="0"/>
        <v>147.20000000000002</v>
      </c>
      <c r="E68" s="78">
        <v>0.2</v>
      </c>
    </row>
    <row r="69" spans="1:5" ht="30">
      <c r="A69" s="49" t="s">
        <v>172</v>
      </c>
      <c r="B69" s="53" t="s">
        <v>173</v>
      </c>
      <c r="C69" s="83">
        <v>126</v>
      </c>
      <c r="D69" s="77">
        <f t="shared" si="0"/>
        <v>100.80000000000001</v>
      </c>
      <c r="E69" s="78">
        <v>0.2</v>
      </c>
    </row>
    <row r="70" spans="1:5" ht="45">
      <c r="A70" s="49" t="s">
        <v>174</v>
      </c>
      <c r="B70" s="53" t="s">
        <v>175</v>
      </c>
      <c r="C70" s="83">
        <v>420</v>
      </c>
      <c r="D70" s="77">
        <f t="shared" si="0"/>
        <v>336</v>
      </c>
      <c r="E70" s="78">
        <v>0.2</v>
      </c>
    </row>
    <row r="71" spans="1:5" ht="45">
      <c r="A71" s="49" t="s">
        <v>176</v>
      </c>
      <c r="B71" s="53" t="s">
        <v>177</v>
      </c>
      <c r="C71" s="83">
        <v>368</v>
      </c>
      <c r="D71" s="77">
        <f t="shared" si="0"/>
        <v>294.40000000000003</v>
      </c>
      <c r="E71" s="78">
        <v>0.2</v>
      </c>
    </row>
    <row r="72" spans="1:5" ht="30">
      <c r="A72" s="42"/>
      <c r="B72" s="72" t="s">
        <v>24</v>
      </c>
      <c r="C72" s="54" t="s">
        <v>188</v>
      </c>
      <c r="D72" s="70" t="s">
        <v>342</v>
      </c>
      <c r="E72" s="79" t="s">
        <v>343</v>
      </c>
    </row>
    <row r="73" spans="1:5">
      <c r="A73" s="71"/>
      <c r="B73" s="40" t="s">
        <v>25</v>
      </c>
      <c r="C73" s="81">
        <v>0</v>
      </c>
      <c r="D73" s="77">
        <v>0</v>
      </c>
      <c r="E73" s="80" t="s">
        <v>345</v>
      </c>
    </row>
    <row r="74" spans="1:5">
      <c r="A74" s="71"/>
      <c r="B74" s="40" t="s">
        <v>285</v>
      </c>
      <c r="C74" s="81">
        <v>0</v>
      </c>
      <c r="D74" s="77">
        <f t="shared" si="0"/>
        <v>0</v>
      </c>
      <c r="E74" s="80" t="s">
        <v>345</v>
      </c>
    </row>
    <row r="75" spans="1:5" s="38" customFormat="1" ht="28.5" customHeight="1">
      <c r="A75" s="71"/>
      <c r="B75" s="40"/>
      <c r="C75" s="81"/>
      <c r="D75" s="77"/>
      <c r="E75" s="80"/>
    </row>
    <row r="76" spans="1:5" s="37" customFormat="1" ht="18.75" customHeight="1">
      <c r="A76" s="137" t="s">
        <v>579</v>
      </c>
      <c r="B76" s="138"/>
      <c r="C76" s="138"/>
      <c r="D76" s="139"/>
      <c r="E76" s="139"/>
    </row>
    <row r="77" spans="1:5" ht="30">
      <c r="A77" s="57"/>
      <c r="B77" s="72" t="s">
        <v>185</v>
      </c>
      <c r="C77" s="54" t="s">
        <v>188</v>
      </c>
      <c r="D77" s="70" t="s">
        <v>342</v>
      </c>
      <c r="E77" s="79" t="s">
        <v>343</v>
      </c>
    </row>
    <row r="78" spans="1:5">
      <c r="A78" s="58"/>
      <c r="B78" s="59" t="s">
        <v>286</v>
      </c>
      <c r="C78" s="85">
        <v>0</v>
      </c>
      <c r="D78" s="77">
        <f t="shared" si="0"/>
        <v>0</v>
      </c>
      <c r="E78" s="80" t="s">
        <v>345</v>
      </c>
    </row>
    <row r="79" spans="1:5">
      <c r="A79" s="58"/>
      <c r="B79" s="59" t="s">
        <v>287</v>
      </c>
      <c r="C79" s="85">
        <v>350</v>
      </c>
      <c r="D79" s="77">
        <f t="shared" ref="D79:D82" si="1">C79*0.8</f>
        <v>280</v>
      </c>
      <c r="E79" s="78">
        <v>0.2</v>
      </c>
    </row>
    <row r="80" spans="1:5" ht="30">
      <c r="A80" s="58"/>
      <c r="B80" s="59" t="s">
        <v>289</v>
      </c>
      <c r="C80" s="85">
        <v>125</v>
      </c>
      <c r="D80" s="77">
        <f t="shared" si="1"/>
        <v>100</v>
      </c>
      <c r="E80" s="78">
        <v>0.2</v>
      </c>
    </row>
    <row r="81" spans="1:5" ht="30">
      <c r="A81" s="58"/>
      <c r="B81" s="46" t="s">
        <v>288</v>
      </c>
      <c r="C81" s="76">
        <v>400</v>
      </c>
      <c r="D81" s="77">
        <f t="shared" si="1"/>
        <v>320</v>
      </c>
      <c r="E81" s="78">
        <v>0.2</v>
      </c>
    </row>
    <row r="82" spans="1:5">
      <c r="A82" s="58"/>
      <c r="B82" s="46" t="s">
        <v>301</v>
      </c>
      <c r="C82" s="76">
        <v>375</v>
      </c>
      <c r="D82" s="77">
        <f t="shared" si="1"/>
        <v>300</v>
      </c>
      <c r="E82" s="78">
        <v>0.2</v>
      </c>
    </row>
    <row r="83" spans="1:5" ht="30">
      <c r="A83" s="42"/>
      <c r="B83" s="72" t="s">
        <v>37</v>
      </c>
      <c r="C83" s="54" t="s">
        <v>188</v>
      </c>
      <c r="D83" s="70" t="s">
        <v>342</v>
      </c>
      <c r="E83" s="79" t="s">
        <v>343</v>
      </c>
    </row>
    <row r="84" spans="1:5">
      <c r="A84" s="60"/>
      <c r="B84" s="130" t="s">
        <v>38</v>
      </c>
      <c r="C84" s="131"/>
      <c r="D84" s="131"/>
      <c r="E84" s="132"/>
    </row>
    <row r="85" spans="1:5" s="34" customFormat="1">
      <c r="A85" s="61"/>
      <c r="B85" s="62" t="s">
        <v>39</v>
      </c>
      <c r="C85" s="81">
        <v>0</v>
      </c>
      <c r="D85" s="77">
        <f t="shared" ref="D85:D86" si="2">C85*0.8</f>
        <v>0</v>
      </c>
      <c r="E85" s="80" t="s">
        <v>345</v>
      </c>
    </row>
    <row r="86" spans="1:5">
      <c r="A86" s="61"/>
      <c r="B86" s="62" t="s">
        <v>60</v>
      </c>
      <c r="C86" s="81">
        <v>300</v>
      </c>
      <c r="D86" s="77">
        <f t="shared" si="2"/>
        <v>240</v>
      </c>
      <c r="E86" s="78">
        <v>0.2</v>
      </c>
    </row>
    <row r="87" spans="1:5">
      <c r="A87" s="60"/>
      <c r="B87" s="130" t="s">
        <v>290</v>
      </c>
      <c r="C87" s="133"/>
      <c r="D87" s="131"/>
      <c r="E87" s="132"/>
    </row>
    <row r="88" spans="1:5">
      <c r="A88" s="71"/>
      <c r="B88" s="40" t="s">
        <v>43</v>
      </c>
      <c r="C88" s="81">
        <v>0</v>
      </c>
      <c r="D88" s="77">
        <f t="shared" ref="D88:D103" si="3">C88*0.8</f>
        <v>0</v>
      </c>
      <c r="E88" s="80" t="s">
        <v>345</v>
      </c>
    </row>
    <row r="89" spans="1:5">
      <c r="A89" s="71"/>
      <c r="B89" s="40" t="s">
        <v>302</v>
      </c>
      <c r="C89" s="81">
        <v>475</v>
      </c>
      <c r="D89" s="77">
        <f t="shared" si="3"/>
        <v>380</v>
      </c>
      <c r="E89" s="78">
        <v>0.2</v>
      </c>
    </row>
    <row r="90" spans="1:5">
      <c r="A90" s="71"/>
      <c r="B90" s="40" t="s">
        <v>45</v>
      </c>
      <c r="C90" s="81">
        <v>0</v>
      </c>
      <c r="D90" s="77">
        <f t="shared" si="3"/>
        <v>0</v>
      </c>
      <c r="E90" s="80" t="s">
        <v>345</v>
      </c>
    </row>
    <row r="91" spans="1:5">
      <c r="A91" s="60"/>
      <c r="B91" s="130" t="s">
        <v>46</v>
      </c>
      <c r="C91" s="131"/>
      <c r="D91" s="131"/>
      <c r="E91" s="132"/>
    </row>
    <row r="92" spans="1:5">
      <c r="A92" s="56"/>
      <c r="B92" s="46" t="s">
        <v>291</v>
      </c>
      <c r="C92" s="81">
        <v>0</v>
      </c>
      <c r="D92" s="77">
        <f t="shared" si="3"/>
        <v>0</v>
      </c>
      <c r="E92" s="80" t="s">
        <v>345</v>
      </c>
    </row>
    <row r="93" spans="1:5">
      <c r="A93" s="56"/>
      <c r="B93" s="46" t="s">
        <v>47</v>
      </c>
      <c r="C93" s="76">
        <v>50</v>
      </c>
      <c r="D93" s="77">
        <f t="shared" si="3"/>
        <v>40</v>
      </c>
      <c r="E93" s="78">
        <v>0.2</v>
      </c>
    </row>
    <row r="94" spans="1:5" s="34" customFormat="1">
      <c r="A94" s="56"/>
      <c r="B94" s="46" t="s">
        <v>292</v>
      </c>
      <c r="C94" s="81">
        <v>0</v>
      </c>
      <c r="D94" s="77">
        <f t="shared" si="3"/>
        <v>0</v>
      </c>
      <c r="E94" s="80" t="s">
        <v>345</v>
      </c>
    </row>
    <row r="95" spans="1:5">
      <c r="A95" s="56"/>
      <c r="B95" s="46" t="s">
        <v>293</v>
      </c>
      <c r="C95" s="76">
        <v>140</v>
      </c>
      <c r="D95" s="77">
        <f t="shared" si="3"/>
        <v>112</v>
      </c>
      <c r="E95" s="78">
        <v>0.2</v>
      </c>
    </row>
    <row r="96" spans="1:5">
      <c r="A96" s="56"/>
      <c r="B96" s="46" t="s">
        <v>294</v>
      </c>
      <c r="C96" s="76">
        <v>200</v>
      </c>
      <c r="D96" s="77">
        <f t="shared" si="3"/>
        <v>160</v>
      </c>
      <c r="E96" s="78">
        <v>0.2</v>
      </c>
    </row>
    <row r="97" spans="1:5">
      <c r="A97" s="56"/>
      <c r="B97" s="46" t="s">
        <v>295</v>
      </c>
      <c r="C97" s="76">
        <v>750</v>
      </c>
      <c r="D97" s="77">
        <f t="shared" si="3"/>
        <v>600</v>
      </c>
      <c r="E97" s="78">
        <v>0.2</v>
      </c>
    </row>
    <row r="98" spans="1:5">
      <c r="A98" s="56"/>
      <c r="B98" s="46" t="s">
        <v>296</v>
      </c>
      <c r="C98" s="76">
        <v>100</v>
      </c>
      <c r="D98" s="77">
        <f t="shared" si="3"/>
        <v>80</v>
      </c>
      <c r="E98" s="78">
        <v>0.2</v>
      </c>
    </row>
    <row r="99" spans="1:5">
      <c r="A99" s="56"/>
      <c r="B99" s="46" t="s">
        <v>54</v>
      </c>
      <c r="C99" s="76">
        <v>200</v>
      </c>
      <c r="D99" s="77">
        <f t="shared" si="3"/>
        <v>160</v>
      </c>
      <c r="E99" s="78">
        <v>0.2</v>
      </c>
    </row>
    <row r="100" spans="1:5">
      <c r="A100" s="56"/>
      <c r="B100" s="46" t="s">
        <v>49</v>
      </c>
      <c r="C100" s="76">
        <v>250</v>
      </c>
      <c r="D100" s="77">
        <f t="shared" si="3"/>
        <v>200</v>
      </c>
      <c r="E100" s="78">
        <v>0.2</v>
      </c>
    </row>
    <row r="101" spans="1:5" ht="30">
      <c r="A101" s="56"/>
      <c r="B101" s="46" t="s">
        <v>297</v>
      </c>
      <c r="C101" s="76">
        <v>350</v>
      </c>
      <c r="D101" s="77">
        <f t="shared" si="3"/>
        <v>280</v>
      </c>
      <c r="E101" s="78">
        <v>0.2</v>
      </c>
    </row>
    <row r="102" spans="1:5">
      <c r="A102" s="56"/>
      <c r="B102" s="46" t="s">
        <v>51</v>
      </c>
      <c r="C102" s="76">
        <v>100</v>
      </c>
      <c r="D102" s="77">
        <f t="shared" si="3"/>
        <v>80</v>
      </c>
      <c r="E102" s="78">
        <v>0.2</v>
      </c>
    </row>
    <row r="103" spans="1:5" ht="30">
      <c r="A103" s="56"/>
      <c r="B103" s="46" t="s">
        <v>71</v>
      </c>
      <c r="C103" s="76">
        <v>300</v>
      </c>
      <c r="D103" s="77">
        <f t="shared" si="3"/>
        <v>240</v>
      </c>
      <c r="E103" s="78">
        <v>0.2</v>
      </c>
    </row>
    <row r="104" spans="1:5">
      <c r="A104" s="134"/>
      <c r="B104" s="131"/>
      <c r="C104" s="131"/>
      <c r="D104" s="131"/>
      <c r="E104" s="132"/>
    </row>
  </sheetData>
  <mergeCells count="10">
    <mergeCell ref="A1:E1"/>
    <mergeCell ref="A8:E8"/>
    <mergeCell ref="A45:E45"/>
    <mergeCell ref="A76:E76"/>
    <mergeCell ref="B91:E91"/>
    <mergeCell ref="B87:E87"/>
    <mergeCell ref="B84:E84"/>
    <mergeCell ref="A104:E104"/>
    <mergeCell ref="A55:B55"/>
    <mergeCell ref="A57:B57"/>
  </mergeCells>
  <pageMargins left="0.7" right="0.7" top="0.75" bottom="0.75" header="0.3" footer="0.3"/>
  <pageSetup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3"/>
  <sheetViews>
    <sheetView view="pageBreakPreview" zoomScale="90" zoomScaleNormal="100" zoomScaleSheetLayoutView="90" workbookViewId="0">
      <selection sqref="A1:XFD1"/>
    </sheetView>
  </sheetViews>
  <sheetFormatPr defaultColWidth="9.140625" defaultRowHeight="15"/>
  <cols>
    <col min="1" max="1" width="15.5703125" style="4" customWidth="1"/>
    <col min="2" max="2" width="37" style="8" customWidth="1"/>
    <col min="3" max="3" width="11.42578125" style="4" customWidth="1"/>
    <col min="4" max="4" width="14" style="4" customWidth="1"/>
    <col min="5" max="5" width="9.7109375" style="4" customWidth="1"/>
    <col min="6" max="16384" width="9.140625" style="4"/>
  </cols>
  <sheetData>
    <row r="1" spans="1:5" s="37" customFormat="1" ht="18.75" customHeight="1">
      <c r="A1" s="137" t="s">
        <v>579</v>
      </c>
      <c r="B1" s="138"/>
      <c r="C1" s="138"/>
      <c r="D1" s="139"/>
      <c r="E1" s="139"/>
    </row>
    <row r="2" spans="1:5" s="15" customFormat="1">
      <c r="B2" s="8"/>
    </row>
    <row r="3" spans="1:5" s="15" customFormat="1">
      <c r="B3" s="8"/>
    </row>
    <row r="4" spans="1:5" s="15" customFormat="1">
      <c r="B4" s="8"/>
    </row>
    <row r="5" spans="1:5" s="15" customFormat="1">
      <c r="B5" s="8"/>
    </row>
    <row r="6" spans="1:5" s="15" customFormat="1">
      <c r="B6" s="8"/>
    </row>
    <row r="7" spans="1:5" s="15" customFormat="1">
      <c r="B7" s="8"/>
    </row>
    <row r="8" spans="1:5" s="16" customFormat="1">
      <c r="B8" s="8"/>
    </row>
    <row r="9" spans="1:5" s="15" customFormat="1">
      <c r="B9" s="8"/>
    </row>
    <row r="10" spans="1:5" s="15" customFormat="1">
      <c r="B10" s="8"/>
    </row>
    <row r="11" spans="1:5" s="15" customFormat="1">
      <c r="B11" s="8"/>
    </row>
    <row r="12" spans="1:5" s="15" customFormat="1">
      <c r="B12" s="8"/>
    </row>
    <row r="13" spans="1:5" s="16" customFormat="1">
      <c r="B13" s="8"/>
    </row>
    <row r="14" spans="1:5" s="15" customFormat="1">
      <c r="B14" s="8"/>
    </row>
    <row r="15" spans="1:5" s="15" customFormat="1">
      <c r="B15" s="8"/>
    </row>
    <row r="16" spans="1:5" s="15" customFormat="1">
      <c r="B16" s="8"/>
    </row>
    <row r="17" spans="2:2" s="15" customFormat="1">
      <c r="B17" s="8"/>
    </row>
    <row r="18" spans="2:2" s="15" customFormat="1">
      <c r="B18" s="8"/>
    </row>
    <row r="19" spans="2:2" s="15" customFormat="1">
      <c r="B19" s="8"/>
    </row>
    <row r="20" spans="2:2" s="15" customFormat="1">
      <c r="B20" s="8"/>
    </row>
    <row r="21" spans="2:2" s="15" customFormat="1">
      <c r="B21" s="8"/>
    </row>
    <row r="22" spans="2:2" s="15" customFormat="1">
      <c r="B22" s="8"/>
    </row>
    <row r="23" spans="2:2" s="15" customFormat="1">
      <c r="B23" s="8"/>
    </row>
    <row r="24" spans="2:2" s="15" customFormat="1">
      <c r="B24" s="8"/>
    </row>
    <row r="25" spans="2:2" s="15" customFormat="1">
      <c r="B25" s="8"/>
    </row>
    <row r="26" spans="2:2" s="15" customFormat="1">
      <c r="B26" s="8"/>
    </row>
    <row r="27" spans="2:2" s="15" customFormat="1">
      <c r="B27" s="8"/>
    </row>
    <row r="28" spans="2:2" s="15" customFormat="1">
      <c r="B28" s="8"/>
    </row>
    <row r="29" spans="2:2" s="15" customFormat="1">
      <c r="B29" s="8"/>
    </row>
    <row r="30" spans="2:2" s="15" customFormat="1">
      <c r="B30" s="8"/>
    </row>
    <row r="31" spans="2:2" s="15" customFormat="1">
      <c r="B31" s="8"/>
    </row>
    <row r="32" spans="2:2" s="15" customFormat="1" ht="282" customHeight="1">
      <c r="B32" s="8"/>
    </row>
    <row r="33" spans="1:5" ht="30">
      <c r="A33" s="94"/>
      <c r="B33" s="72" t="s">
        <v>10</v>
      </c>
      <c r="C33" s="44" t="s">
        <v>188</v>
      </c>
      <c r="D33" s="70" t="s">
        <v>342</v>
      </c>
      <c r="E33" s="79" t="s">
        <v>343</v>
      </c>
    </row>
    <row r="34" spans="1:5" ht="45">
      <c r="A34" s="39" t="s">
        <v>197</v>
      </c>
      <c r="B34" s="40" t="s">
        <v>61</v>
      </c>
      <c r="C34" s="81">
        <v>2575</v>
      </c>
      <c r="D34" s="77">
        <f>C34*0.8</f>
        <v>2060</v>
      </c>
      <c r="E34" s="78">
        <v>0.2</v>
      </c>
    </row>
    <row r="35" spans="1:5" s="37" customFormat="1" ht="45">
      <c r="A35" s="39" t="s">
        <v>307</v>
      </c>
      <c r="B35" s="40" t="s">
        <v>306</v>
      </c>
      <c r="C35" s="81">
        <v>2775</v>
      </c>
      <c r="D35" s="77">
        <f t="shared" ref="D35:D67" si="0">C35*0.8</f>
        <v>2220</v>
      </c>
      <c r="E35" s="78">
        <v>0.2</v>
      </c>
    </row>
    <row r="36" spans="1:5" ht="45">
      <c r="A36" s="39" t="s">
        <v>198</v>
      </c>
      <c r="B36" s="40" t="s">
        <v>62</v>
      </c>
      <c r="C36" s="81">
        <v>2775</v>
      </c>
      <c r="D36" s="77">
        <f t="shared" si="0"/>
        <v>2220</v>
      </c>
      <c r="E36" s="78">
        <v>0.2</v>
      </c>
    </row>
    <row r="37" spans="1:5" s="37" customFormat="1" ht="45">
      <c r="A37" s="39" t="s">
        <v>308</v>
      </c>
      <c r="B37" s="40" t="s">
        <v>309</v>
      </c>
      <c r="C37" s="81">
        <v>2975</v>
      </c>
      <c r="D37" s="77">
        <f t="shared" si="0"/>
        <v>2380</v>
      </c>
      <c r="E37" s="78">
        <v>0.2</v>
      </c>
    </row>
    <row r="38" spans="1:5" ht="45">
      <c r="A38" s="39" t="s">
        <v>199</v>
      </c>
      <c r="B38" s="40" t="s">
        <v>63</v>
      </c>
      <c r="C38" s="81">
        <v>2975</v>
      </c>
      <c r="D38" s="77">
        <f t="shared" si="0"/>
        <v>2380</v>
      </c>
      <c r="E38" s="78">
        <v>0.2</v>
      </c>
    </row>
    <row r="39" spans="1:5" s="37" customFormat="1" ht="45">
      <c r="A39" s="39" t="s">
        <v>310</v>
      </c>
      <c r="B39" s="40" t="s">
        <v>311</v>
      </c>
      <c r="C39" s="81">
        <v>3175</v>
      </c>
      <c r="D39" s="77">
        <f t="shared" si="0"/>
        <v>2540</v>
      </c>
      <c r="E39" s="78">
        <v>0.2</v>
      </c>
    </row>
    <row r="40" spans="1:5" s="26" customFormat="1" ht="30">
      <c r="A40" s="39" t="s">
        <v>220</v>
      </c>
      <c r="B40" s="40" t="s">
        <v>223</v>
      </c>
      <c r="C40" s="81">
        <v>2575</v>
      </c>
      <c r="D40" s="77">
        <f t="shared" si="0"/>
        <v>2060</v>
      </c>
      <c r="E40" s="78">
        <v>0.2</v>
      </c>
    </row>
    <row r="41" spans="1:5" s="37" customFormat="1" ht="45">
      <c r="A41" s="39" t="s">
        <v>313</v>
      </c>
      <c r="B41" s="40" t="s">
        <v>315</v>
      </c>
      <c r="C41" s="81">
        <v>2775</v>
      </c>
      <c r="D41" s="77">
        <f t="shared" si="0"/>
        <v>2220</v>
      </c>
      <c r="E41" s="78">
        <v>0.2</v>
      </c>
    </row>
    <row r="42" spans="1:5" s="26" customFormat="1" ht="30">
      <c r="A42" s="39" t="s">
        <v>221</v>
      </c>
      <c r="B42" s="40" t="s">
        <v>224</v>
      </c>
      <c r="C42" s="81">
        <v>2775</v>
      </c>
      <c r="D42" s="77">
        <f t="shared" si="0"/>
        <v>2220</v>
      </c>
      <c r="E42" s="78">
        <v>0.2</v>
      </c>
    </row>
    <row r="43" spans="1:5" s="37" customFormat="1" ht="45">
      <c r="A43" s="39" t="s">
        <v>314</v>
      </c>
      <c r="B43" s="40" t="s">
        <v>316</v>
      </c>
      <c r="C43" s="81">
        <v>2975</v>
      </c>
      <c r="D43" s="77">
        <f t="shared" si="0"/>
        <v>2380</v>
      </c>
      <c r="E43" s="78">
        <v>0.2</v>
      </c>
    </row>
    <row r="44" spans="1:5" s="26" customFormat="1" ht="30">
      <c r="A44" s="39" t="s">
        <v>222</v>
      </c>
      <c r="B44" s="40" t="s">
        <v>225</v>
      </c>
      <c r="C44" s="81">
        <v>2975</v>
      </c>
      <c r="D44" s="77">
        <f t="shared" si="0"/>
        <v>2380</v>
      </c>
      <c r="E44" s="78">
        <v>0.2</v>
      </c>
    </row>
    <row r="45" spans="1:5" s="37" customFormat="1" ht="45">
      <c r="A45" s="39" t="s">
        <v>318</v>
      </c>
      <c r="B45" s="40" t="s">
        <v>317</v>
      </c>
      <c r="C45" s="81">
        <v>3175</v>
      </c>
      <c r="D45" s="77">
        <f t="shared" si="0"/>
        <v>2540</v>
      </c>
      <c r="E45" s="78">
        <v>0.2</v>
      </c>
    </row>
    <row r="46" spans="1:5" ht="30">
      <c r="A46" s="42"/>
      <c r="B46" s="43" t="s">
        <v>11</v>
      </c>
      <c r="C46" s="44" t="s">
        <v>188</v>
      </c>
      <c r="D46" s="70" t="s">
        <v>342</v>
      </c>
      <c r="E46" s="79" t="s">
        <v>343</v>
      </c>
    </row>
    <row r="47" spans="1:5">
      <c r="A47" s="39"/>
      <c r="B47" s="40" t="s">
        <v>58</v>
      </c>
      <c r="C47" s="81">
        <v>0</v>
      </c>
      <c r="D47" s="77">
        <f t="shared" si="0"/>
        <v>0</v>
      </c>
      <c r="E47" s="78" t="s">
        <v>345</v>
      </c>
    </row>
    <row r="48" spans="1:5">
      <c r="A48" s="39"/>
      <c r="B48" s="40" t="s">
        <v>59</v>
      </c>
      <c r="C48" s="81">
        <v>0</v>
      </c>
      <c r="D48" s="77">
        <f t="shared" si="0"/>
        <v>0</v>
      </c>
      <c r="E48" s="78" t="s">
        <v>345</v>
      </c>
    </row>
    <row r="49" spans="1:5" s="26" customFormat="1" ht="30">
      <c r="A49" s="39"/>
      <c r="B49" s="40" t="s">
        <v>226</v>
      </c>
      <c r="C49" s="81">
        <v>0</v>
      </c>
      <c r="D49" s="77">
        <f t="shared" si="0"/>
        <v>0</v>
      </c>
      <c r="E49" s="78" t="s">
        <v>345</v>
      </c>
    </row>
    <row r="50" spans="1:5" ht="30">
      <c r="A50" s="42"/>
      <c r="B50" s="43" t="s">
        <v>19</v>
      </c>
      <c r="C50" s="44" t="s">
        <v>188</v>
      </c>
      <c r="D50" s="70" t="s">
        <v>342</v>
      </c>
      <c r="E50" s="79" t="s">
        <v>343</v>
      </c>
    </row>
    <row r="51" spans="1:5">
      <c r="A51" s="39"/>
      <c r="B51" s="40" t="s">
        <v>20</v>
      </c>
      <c r="C51" s="81">
        <v>0</v>
      </c>
      <c r="D51" s="77">
        <f t="shared" si="0"/>
        <v>0</v>
      </c>
      <c r="E51" s="78" t="s">
        <v>345</v>
      </c>
    </row>
    <row r="52" spans="1:5" ht="30">
      <c r="A52" s="42"/>
      <c r="B52" s="43" t="s">
        <v>21</v>
      </c>
      <c r="C52" s="44" t="s">
        <v>188</v>
      </c>
      <c r="D52" s="70" t="s">
        <v>342</v>
      </c>
      <c r="E52" s="79" t="s">
        <v>343</v>
      </c>
    </row>
    <row r="53" spans="1:5">
      <c r="A53" s="39"/>
      <c r="B53" s="40" t="s">
        <v>22</v>
      </c>
      <c r="C53" s="81">
        <v>0</v>
      </c>
      <c r="D53" s="77">
        <f t="shared" si="0"/>
        <v>0</v>
      </c>
      <c r="E53" s="78" t="s">
        <v>345</v>
      </c>
    </row>
    <row r="54" spans="1:5">
      <c r="A54" s="39"/>
      <c r="B54" s="40" t="s">
        <v>23</v>
      </c>
      <c r="C54" s="81">
        <v>200</v>
      </c>
      <c r="D54" s="77">
        <f t="shared" si="0"/>
        <v>160</v>
      </c>
      <c r="E54" s="78">
        <v>0.2</v>
      </c>
    </row>
    <row r="55" spans="1:5" ht="30">
      <c r="A55" s="42"/>
      <c r="B55" s="43" t="s">
        <v>24</v>
      </c>
      <c r="C55" s="44" t="s">
        <v>188</v>
      </c>
      <c r="D55" s="70" t="s">
        <v>342</v>
      </c>
      <c r="E55" s="79" t="s">
        <v>343</v>
      </c>
    </row>
    <row r="56" spans="1:5">
      <c r="A56" s="39">
        <v>1</v>
      </c>
      <c r="B56" s="40" t="s">
        <v>196</v>
      </c>
      <c r="C56" s="81">
        <v>0</v>
      </c>
      <c r="D56" s="77">
        <f t="shared" si="0"/>
        <v>0</v>
      </c>
      <c r="E56" s="78" t="s">
        <v>345</v>
      </c>
    </row>
    <row r="57" spans="1:5" ht="45">
      <c r="A57" s="39">
        <v>2</v>
      </c>
      <c r="B57" s="40" t="s">
        <v>29</v>
      </c>
      <c r="C57" s="81">
        <v>200</v>
      </c>
      <c r="D57" s="77">
        <f t="shared" si="0"/>
        <v>160</v>
      </c>
      <c r="E57" s="78">
        <v>0.2</v>
      </c>
    </row>
    <row r="58" spans="1:5" ht="30">
      <c r="A58" s="57"/>
      <c r="B58" s="43" t="s">
        <v>26</v>
      </c>
      <c r="C58" s="44" t="s">
        <v>188</v>
      </c>
      <c r="D58" s="70" t="s">
        <v>342</v>
      </c>
      <c r="E58" s="79" t="s">
        <v>343</v>
      </c>
    </row>
    <row r="59" spans="1:5">
      <c r="A59" s="39">
        <v>1</v>
      </c>
      <c r="B59" s="40" t="s">
        <v>27</v>
      </c>
      <c r="C59" s="81">
        <v>350</v>
      </c>
      <c r="D59" s="77">
        <f t="shared" si="0"/>
        <v>280</v>
      </c>
      <c r="E59" s="78">
        <v>0.2</v>
      </c>
    </row>
    <row r="60" spans="1:5" ht="30">
      <c r="A60" s="39">
        <v>2</v>
      </c>
      <c r="B60" s="40" t="s">
        <v>28</v>
      </c>
      <c r="C60" s="81">
        <v>625</v>
      </c>
      <c r="D60" s="77">
        <f t="shared" si="0"/>
        <v>500</v>
      </c>
      <c r="E60" s="78">
        <v>0.2</v>
      </c>
    </row>
    <row r="61" spans="1:5" ht="30">
      <c r="A61" s="39">
        <v>3</v>
      </c>
      <c r="B61" s="40" t="s">
        <v>30</v>
      </c>
      <c r="C61" s="81">
        <v>725</v>
      </c>
      <c r="D61" s="77">
        <f t="shared" si="0"/>
        <v>580</v>
      </c>
      <c r="E61" s="78">
        <v>0.2</v>
      </c>
    </row>
    <row r="62" spans="1:5">
      <c r="A62" s="39"/>
      <c r="B62" s="142" t="s">
        <v>31</v>
      </c>
      <c r="C62" s="143"/>
      <c r="D62" s="131"/>
      <c r="E62" s="131"/>
    </row>
    <row r="63" spans="1:5">
      <c r="A63" s="39">
        <v>4</v>
      </c>
      <c r="B63" s="40" t="s">
        <v>32</v>
      </c>
      <c r="C63" s="81">
        <v>350</v>
      </c>
      <c r="D63" s="77">
        <f t="shared" si="0"/>
        <v>280</v>
      </c>
      <c r="E63" s="78">
        <v>0.2</v>
      </c>
    </row>
    <row r="64" spans="1:5" ht="30">
      <c r="A64" s="39">
        <v>5</v>
      </c>
      <c r="B64" s="40" t="s">
        <v>33</v>
      </c>
      <c r="C64" s="81">
        <v>475</v>
      </c>
      <c r="D64" s="77">
        <f t="shared" si="0"/>
        <v>380</v>
      </c>
      <c r="E64" s="78">
        <v>0.2</v>
      </c>
    </row>
    <row r="65" spans="1:5" ht="30">
      <c r="A65" s="39">
        <v>6</v>
      </c>
      <c r="B65" s="40" t="s">
        <v>34</v>
      </c>
      <c r="C65" s="81">
        <v>875</v>
      </c>
      <c r="D65" s="77">
        <f t="shared" si="0"/>
        <v>700</v>
      </c>
      <c r="E65" s="78">
        <v>0.2</v>
      </c>
    </row>
    <row r="66" spans="1:5" ht="45">
      <c r="A66" s="39">
        <v>7</v>
      </c>
      <c r="B66" s="40" t="s">
        <v>35</v>
      </c>
      <c r="C66" s="81">
        <v>850</v>
      </c>
      <c r="D66" s="77">
        <f t="shared" si="0"/>
        <v>680</v>
      </c>
      <c r="E66" s="78">
        <v>0.2</v>
      </c>
    </row>
    <row r="67" spans="1:5" ht="45">
      <c r="A67" s="39">
        <v>8</v>
      </c>
      <c r="B67" s="40" t="s">
        <v>36</v>
      </c>
      <c r="C67" s="81">
        <v>1250</v>
      </c>
      <c r="D67" s="77">
        <f t="shared" si="0"/>
        <v>1000</v>
      </c>
      <c r="E67" s="78">
        <v>0.2</v>
      </c>
    </row>
    <row r="68" spans="1:5" ht="30">
      <c r="A68" s="42"/>
      <c r="B68" s="43" t="s">
        <v>37</v>
      </c>
      <c r="C68" s="44" t="s">
        <v>188</v>
      </c>
      <c r="D68" s="70" t="s">
        <v>342</v>
      </c>
      <c r="E68" s="79" t="s">
        <v>343</v>
      </c>
    </row>
    <row r="69" spans="1:5">
      <c r="A69" s="60"/>
      <c r="B69" s="130" t="s">
        <v>38</v>
      </c>
      <c r="C69" s="131"/>
      <c r="D69" s="131"/>
      <c r="E69" s="131"/>
    </row>
    <row r="70" spans="1:5">
      <c r="A70" s="39"/>
      <c r="B70" s="40" t="s">
        <v>60</v>
      </c>
      <c r="C70" s="81">
        <v>0</v>
      </c>
      <c r="D70" s="77">
        <f t="shared" ref="D70" si="1">C70*0.8</f>
        <v>0</v>
      </c>
      <c r="E70" s="78" t="s">
        <v>345</v>
      </c>
    </row>
    <row r="71" spans="1:5">
      <c r="A71" s="60"/>
      <c r="B71" s="130" t="s">
        <v>40</v>
      </c>
      <c r="C71" s="133"/>
      <c r="D71" s="131"/>
      <c r="E71" s="131"/>
    </row>
    <row r="72" spans="1:5" ht="30">
      <c r="A72" s="39"/>
      <c r="B72" s="40" t="s">
        <v>41</v>
      </c>
      <c r="C72" s="81">
        <v>0</v>
      </c>
      <c r="D72" s="77">
        <f t="shared" ref="D72:D77" si="2">C72*0.8</f>
        <v>0</v>
      </c>
      <c r="E72" s="78" t="s">
        <v>345</v>
      </c>
    </row>
    <row r="73" spans="1:5">
      <c r="A73" s="39"/>
      <c r="B73" s="40" t="s">
        <v>42</v>
      </c>
      <c r="C73" s="81">
        <v>150</v>
      </c>
      <c r="D73" s="77">
        <f t="shared" si="2"/>
        <v>120</v>
      </c>
      <c r="E73" s="78">
        <v>0.2</v>
      </c>
    </row>
    <row r="74" spans="1:5">
      <c r="A74" s="39"/>
      <c r="B74" s="40" t="s">
        <v>43</v>
      </c>
      <c r="C74" s="81">
        <v>550</v>
      </c>
      <c r="D74" s="77">
        <f t="shared" si="2"/>
        <v>440</v>
      </c>
      <c r="E74" s="78">
        <v>0.2</v>
      </c>
    </row>
    <row r="75" spans="1:5">
      <c r="A75" s="39"/>
      <c r="B75" s="40" t="s">
        <v>44</v>
      </c>
      <c r="C75" s="81">
        <v>475</v>
      </c>
      <c r="D75" s="77">
        <f t="shared" si="2"/>
        <v>380</v>
      </c>
      <c r="E75" s="78">
        <v>0.2</v>
      </c>
    </row>
    <row r="76" spans="1:5">
      <c r="A76" s="39"/>
      <c r="B76" s="64" t="s">
        <v>68</v>
      </c>
      <c r="C76" s="81">
        <v>750</v>
      </c>
      <c r="D76" s="77">
        <f t="shared" si="2"/>
        <v>600</v>
      </c>
      <c r="E76" s="78">
        <v>0.2</v>
      </c>
    </row>
    <row r="77" spans="1:5">
      <c r="A77" s="39"/>
      <c r="B77" s="40" t="s">
        <v>45</v>
      </c>
      <c r="C77" s="81">
        <v>0</v>
      </c>
      <c r="D77" s="77">
        <f t="shared" si="2"/>
        <v>0</v>
      </c>
      <c r="E77" s="78" t="s">
        <v>345</v>
      </c>
    </row>
    <row r="78" spans="1:5">
      <c r="A78" s="60"/>
      <c r="B78" s="130" t="s">
        <v>46</v>
      </c>
      <c r="C78" s="131"/>
      <c r="D78" s="131"/>
      <c r="E78" s="131"/>
    </row>
    <row r="79" spans="1:5">
      <c r="A79" s="39"/>
      <c r="B79" s="40" t="s">
        <v>47</v>
      </c>
      <c r="C79" s="81">
        <v>50</v>
      </c>
      <c r="D79" s="77">
        <f t="shared" ref="D79:D85" si="3">C79*0.8</f>
        <v>40</v>
      </c>
      <c r="E79" s="78">
        <v>0.2</v>
      </c>
    </row>
    <row r="80" spans="1:5">
      <c r="A80" s="39"/>
      <c r="B80" s="40" t="s">
        <v>48</v>
      </c>
      <c r="C80" s="81">
        <v>110</v>
      </c>
      <c r="D80" s="77">
        <f t="shared" si="3"/>
        <v>88</v>
      </c>
      <c r="E80" s="78">
        <v>0.2</v>
      </c>
    </row>
    <row r="81" spans="1:5">
      <c r="A81" s="39"/>
      <c r="B81" s="40" t="s">
        <v>49</v>
      </c>
      <c r="C81" s="81">
        <v>250</v>
      </c>
      <c r="D81" s="77">
        <f t="shared" si="3"/>
        <v>200</v>
      </c>
      <c r="E81" s="78">
        <v>0.2</v>
      </c>
    </row>
    <row r="82" spans="1:5" ht="32.25" customHeight="1">
      <c r="A82" s="39"/>
      <c r="B82" s="40" t="s">
        <v>209</v>
      </c>
      <c r="C82" s="81">
        <v>350</v>
      </c>
      <c r="D82" s="77">
        <f t="shared" si="3"/>
        <v>280</v>
      </c>
      <c r="E82" s="78">
        <v>0.2</v>
      </c>
    </row>
    <row r="83" spans="1:5">
      <c r="A83" s="39"/>
      <c r="B83" s="40" t="s">
        <v>51</v>
      </c>
      <c r="C83" s="81">
        <v>100</v>
      </c>
      <c r="D83" s="77">
        <f t="shared" si="3"/>
        <v>80</v>
      </c>
      <c r="E83" s="78">
        <v>0.2</v>
      </c>
    </row>
    <row r="84" spans="1:5" s="1" customFormat="1">
      <c r="A84" s="39"/>
      <c r="B84" s="40" t="s">
        <v>67</v>
      </c>
      <c r="C84" s="81">
        <v>150</v>
      </c>
      <c r="D84" s="77">
        <f t="shared" si="3"/>
        <v>120</v>
      </c>
      <c r="E84" s="78">
        <v>0.2</v>
      </c>
    </row>
    <row r="85" spans="1:5" s="1" customFormat="1" ht="30">
      <c r="A85" s="39"/>
      <c r="B85" s="40" t="s">
        <v>71</v>
      </c>
      <c r="C85" s="81">
        <v>300</v>
      </c>
      <c r="D85" s="77">
        <f t="shared" si="3"/>
        <v>240</v>
      </c>
      <c r="E85" s="78">
        <v>0.2</v>
      </c>
    </row>
    <row r="86" spans="1:5" ht="15.75" customHeight="1">
      <c r="A86" s="39"/>
      <c r="B86" s="142" t="s">
        <v>31</v>
      </c>
      <c r="C86" s="143"/>
      <c r="D86" s="131"/>
      <c r="E86" s="131"/>
    </row>
    <row r="87" spans="1:5">
      <c r="A87" s="39"/>
      <c r="B87" s="40" t="s">
        <v>52</v>
      </c>
      <c r="C87" s="81">
        <v>140</v>
      </c>
      <c r="D87" s="77">
        <f t="shared" ref="D87:D89" si="4">C87*0.8</f>
        <v>112</v>
      </c>
      <c r="E87" s="78">
        <v>0.2</v>
      </c>
    </row>
    <row r="88" spans="1:5" ht="16.5" customHeight="1">
      <c r="A88" s="39"/>
      <c r="B88" s="40" t="s">
        <v>53</v>
      </c>
      <c r="C88" s="81">
        <v>750</v>
      </c>
      <c r="D88" s="77">
        <f t="shared" si="4"/>
        <v>600</v>
      </c>
      <c r="E88" s="78">
        <v>0.2</v>
      </c>
    </row>
    <row r="89" spans="1:5">
      <c r="A89" s="39"/>
      <c r="B89" s="40" t="s">
        <v>54</v>
      </c>
      <c r="C89" s="81">
        <v>200</v>
      </c>
      <c r="D89" s="77">
        <f t="shared" si="4"/>
        <v>160</v>
      </c>
      <c r="E89" s="78">
        <v>0.2</v>
      </c>
    </row>
    <row r="90" spans="1:5" ht="18" customHeight="1">
      <c r="A90" s="39"/>
      <c r="B90" s="142" t="s">
        <v>55</v>
      </c>
      <c r="C90" s="143"/>
      <c r="D90" s="131"/>
      <c r="E90" s="131"/>
    </row>
    <row r="91" spans="1:5">
      <c r="A91" s="39"/>
      <c r="B91" s="40" t="s">
        <v>56</v>
      </c>
      <c r="C91" s="81">
        <v>100</v>
      </c>
      <c r="D91" s="77">
        <f t="shared" ref="D91:D92" si="5">C91*0.8</f>
        <v>80</v>
      </c>
      <c r="E91" s="78">
        <v>0.2</v>
      </c>
    </row>
    <row r="92" spans="1:5" ht="30">
      <c r="A92" s="39"/>
      <c r="B92" s="40" t="s">
        <v>57</v>
      </c>
      <c r="C92" s="81">
        <v>200</v>
      </c>
      <c r="D92" s="77">
        <f t="shared" si="5"/>
        <v>160</v>
      </c>
      <c r="E92" s="78">
        <v>0.2</v>
      </c>
    </row>
    <row r="93" spans="1:5" s="1" customFormat="1">
      <c r="A93" s="140"/>
      <c r="B93" s="141"/>
      <c r="C93" s="141"/>
      <c r="D93" s="141"/>
      <c r="E93" s="141"/>
    </row>
  </sheetData>
  <mergeCells count="8">
    <mergeCell ref="A1:E1"/>
    <mergeCell ref="B69:E69"/>
    <mergeCell ref="B62:E62"/>
    <mergeCell ref="A93:E93"/>
    <mergeCell ref="B90:E90"/>
    <mergeCell ref="B86:E86"/>
    <mergeCell ref="B78:E78"/>
    <mergeCell ref="B71:E71"/>
  </mergeCells>
  <pageMargins left="0.7" right="0.25" top="0.25" bottom="0.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9"/>
  <sheetViews>
    <sheetView view="pageBreakPreview" zoomScale="90" zoomScaleNormal="100" zoomScaleSheetLayoutView="90" workbookViewId="0">
      <selection activeCell="G6" sqref="G6"/>
    </sheetView>
  </sheetViews>
  <sheetFormatPr defaultColWidth="9.140625" defaultRowHeight="15"/>
  <cols>
    <col min="1" max="1" width="15.42578125" style="1" customWidth="1"/>
    <col min="2" max="2" width="41.28515625" style="6" customWidth="1"/>
    <col min="3" max="3" width="10.7109375" style="7" customWidth="1"/>
    <col min="4" max="4" width="14.28515625" style="1" customWidth="1"/>
    <col min="5" max="5" width="8.5703125" style="1" customWidth="1"/>
    <col min="6" max="16384" width="9.140625" style="1"/>
  </cols>
  <sheetData>
    <row r="1" spans="1:5" s="37" customFormat="1" ht="18.75" customHeight="1">
      <c r="A1" s="137" t="s">
        <v>579</v>
      </c>
      <c r="B1" s="138"/>
      <c r="C1" s="138"/>
      <c r="D1" s="139"/>
      <c r="E1" s="139"/>
    </row>
    <row r="2" spans="1:5" s="20" customFormat="1">
      <c r="A2" s="17"/>
      <c r="B2" s="18"/>
      <c r="C2" s="18"/>
    </row>
    <row r="3" spans="1:5" s="20" customFormat="1">
      <c r="A3" s="17"/>
      <c r="B3" s="18"/>
      <c r="C3" s="18"/>
    </row>
    <row r="4" spans="1:5" s="20" customFormat="1">
      <c r="A4" s="17"/>
      <c r="B4" s="18"/>
      <c r="C4" s="18"/>
    </row>
    <row r="5" spans="1:5" s="20" customFormat="1">
      <c r="A5" s="17"/>
      <c r="B5" s="18"/>
      <c r="C5" s="18"/>
    </row>
    <row r="6" spans="1:5" s="19" customFormat="1" ht="409.5" customHeight="1">
      <c r="B6" s="6"/>
      <c r="C6" s="7"/>
    </row>
    <row r="7" spans="1:5" s="25" customFormat="1" ht="215.25" customHeight="1">
      <c r="B7" s="6"/>
      <c r="C7" s="7"/>
    </row>
    <row r="8" spans="1:5" ht="31.5" customHeight="1">
      <c r="A8" s="42"/>
      <c r="B8" s="72" t="s">
        <v>10</v>
      </c>
      <c r="C8" s="44" t="s">
        <v>188</v>
      </c>
      <c r="D8" s="70" t="s">
        <v>342</v>
      </c>
      <c r="E8" s="79" t="s">
        <v>343</v>
      </c>
    </row>
    <row r="9" spans="1:5" ht="36" customHeight="1">
      <c r="A9" s="71" t="s">
        <v>200</v>
      </c>
      <c r="B9" s="40" t="s">
        <v>0</v>
      </c>
      <c r="C9" s="81">
        <v>1760</v>
      </c>
      <c r="D9" s="77">
        <f>C9*0.8</f>
        <v>1408</v>
      </c>
      <c r="E9" s="78">
        <v>0.2</v>
      </c>
    </row>
    <row r="10" spans="1:5" s="38" customFormat="1" ht="45" customHeight="1">
      <c r="A10" s="71" t="s">
        <v>319</v>
      </c>
      <c r="B10" s="40" t="s">
        <v>321</v>
      </c>
      <c r="C10" s="81">
        <v>1960</v>
      </c>
      <c r="D10" s="77">
        <f t="shared" ref="D10:D26" si="0">C10*0.8</f>
        <v>1568</v>
      </c>
      <c r="E10" s="78">
        <v>0.2</v>
      </c>
    </row>
    <row r="11" spans="1:5" ht="33" customHeight="1">
      <c r="A11" s="71" t="s">
        <v>201</v>
      </c>
      <c r="B11" s="40" t="s">
        <v>1</v>
      </c>
      <c r="C11" s="81">
        <v>1910</v>
      </c>
      <c r="D11" s="77">
        <f t="shared" si="0"/>
        <v>1528</v>
      </c>
      <c r="E11" s="78">
        <v>0.2</v>
      </c>
    </row>
    <row r="12" spans="1:5" s="38" customFormat="1" ht="46.5" customHeight="1">
      <c r="A12" s="71" t="s">
        <v>320</v>
      </c>
      <c r="B12" s="40" t="s">
        <v>322</v>
      </c>
      <c r="C12" s="81">
        <v>2110</v>
      </c>
      <c r="D12" s="77">
        <f t="shared" si="0"/>
        <v>1688</v>
      </c>
      <c r="E12" s="78">
        <v>0.2</v>
      </c>
    </row>
    <row r="13" spans="1:5" ht="31.5" customHeight="1">
      <c r="A13" s="71" t="s">
        <v>202</v>
      </c>
      <c r="B13" s="40" t="s">
        <v>2</v>
      </c>
      <c r="C13" s="81">
        <v>2160</v>
      </c>
      <c r="D13" s="77">
        <f t="shared" si="0"/>
        <v>1728</v>
      </c>
      <c r="E13" s="78">
        <v>0.2</v>
      </c>
    </row>
    <row r="14" spans="1:5" s="38" customFormat="1" ht="47.25" customHeight="1">
      <c r="A14" s="71" t="s">
        <v>323</v>
      </c>
      <c r="B14" s="40" t="s">
        <v>324</v>
      </c>
      <c r="C14" s="81">
        <v>2360</v>
      </c>
      <c r="D14" s="77">
        <f t="shared" si="0"/>
        <v>1888</v>
      </c>
      <c r="E14" s="78">
        <v>0.2</v>
      </c>
    </row>
    <row r="15" spans="1:5" ht="21.75" customHeight="1">
      <c r="A15" s="71" t="s">
        <v>203</v>
      </c>
      <c r="B15" s="40" t="s">
        <v>3</v>
      </c>
      <c r="C15" s="81">
        <v>1760</v>
      </c>
      <c r="D15" s="77">
        <f t="shared" si="0"/>
        <v>1408</v>
      </c>
      <c r="E15" s="78">
        <v>0.2</v>
      </c>
    </row>
    <row r="16" spans="1:5" s="38" customFormat="1" ht="35.25" customHeight="1">
      <c r="A16" s="71" t="s">
        <v>325</v>
      </c>
      <c r="B16" s="40" t="s">
        <v>326</v>
      </c>
      <c r="C16" s="81">
        <v>1960</v>
      </c>
      <c r="D16" s="77">
        <f t="shared" si="0"/>
        <v>1568</v>
      </c>
      <c r="E16" s="78">
        <v>0.2</v>
      </c>
    </row>
    <row r="17" spans="1:5" ht="30">
      <c r="A17" s="71" t="s">
        <v>204</v>
      </c>
      <c r="B17" s="40" t="s">
        <v>4</v>
      </c>
      <c r="C17" s="81">
        <v>1910</v>
      </c>
      <c r="D17" s="77">
        <f t="shared" si="0"/>
        <v>1528</v>
      </c>
      <c r="E17" s="78">
        <v>0.2</v>
      </c>
    </row>
    <row r="18" spans="1:5" s="38" customFormat="1" ht="33" customHeight="1">
      <c r="A18" s="65" t="s">
        <v>327</v>
      </c>
      <c r="B18" s="40" t="s">
        <v>328</v>
      </c>
      <c r="C18" s="81">
        <v>2110</v>
      </c>
      <c r="D18" s="77">
        <f t="shared" si="0"/>
        <v>1688</v>
      </c>
      <c r="E18" s="78">
        <v>0.2</v>
      </c>
    </row>
    <row r="19" spans="1:5" ht="22.5" customHeight="1">
      <c r="A19" s="71" t="s">
        <v>205</v>
      </c>
      <c r="B19" s="40" t="s">
        <v>5</v>
      </c>
      <c r="C19" s="81">
        <v>2160</v>
      </c>
      <c r="D19" s="77">
        <f t="shared" si="0"/>
        <v>1728</v>
      </c>
      <c r="E19" s="78">
        <v>0.2</v>
      </c>
    </row>
    <row r="20" spans="1:5" s="38" customFormat="1" ht="30" customHeight="1">
      <c r="A20" s="65" t="s">
        <v>329</v>
      </c>
      <c r="B20" s="40" t="s">
        <v>330</v>
      </c>
      <c r="C20" s="81">
        <v>2360</v>
      </c>
      <c r="D20" s="77">
        <f t="shared" si="0"/>
        <v>1888</v>
      </c>
      <c r="E20" s="78">
        <v>0.2</v>
      </c>
    </row>
    <row r="21" spans="1:5" ht="23.25" customHeight="1">
      <c r="A21" s="71" t="s">
        <v>206</v>
      </c>
      <c r="B21" s="40" t="s">
        <v>6</v>
      </c>
      <c r="C21" s="81">
        <v>1760</v>
      </c>
      <c r="D21" s="77">
        <f t="shared" si="0"/>
        <v>1408</v>
      </c>
      <c r="E21" s="78">
        <v>0.2</v>
      </c>
    </row>
    <row r="22" spans="1:5" s="38" customFormat="1" ht="28.5" customHeight="1">
      <c r="A22" s="71" t="s">
        <v>331</v>
      </c>
      <c r="B22" s="40" t="s">
        <v>332</v>
      </c>
      <c r="C22" s="81">
        <v>1960</v>
      </c>
      <c r="D22" s="77">
        <f t="shared" si="0"/>
        <v>1568</v>
      </c>
      <c r="E22" s="78">
        <v>0.2</v>
      </c>
    </row>
    <row r="23" spans="1:5" ht="30">
      <c r="A23" s="71" t="s">
        <v>207</v>
      </c>
      <c r="B23" s="40" t="s">
        <v>7</v>
      </c>
      <c r="C23" s="81">
        <v>1910</v>
      </c>
      <c r="D23" s="77">
        <f t="shared" si="0"/>
        <v>1528</v>
      </c>
      <c r="E23" s="78">
        <v>0.2</v>
      </c>
    </row>
    <row r="24" spans="1:5" s="38" customFormat="1" ht="33" customHeight="1">
      <c r="A24" s="65" t="s">
        <v>333</v>
      </c>
      <c r="B24" s="40" t="s">
        <v>334</v>
      </c>
      <c r="C24" s="81">
        <v>2110</v>
      </c>
      <c r="D24" s="77">
        <f t="shared" si="0"/>
        <v>1688</v>
      </c>
      <c r="E24" s="78">
        <v>0.2</v>
      </c>
    </row>
    <row r="25" spans="1:5" ht="21.75" customHeight="1">
      <c r="A25" s="71" t="s">
        <v>208</v>
      </c>
      <c r="B25" s="40" t="s">
        <v>8</v>
      </c>
      <c r="C25" s="81">
        <v>2160</v>
      </c>
      <c r="D25" s="77">
        <f t="shared" si="0"/>
        <v>1728</v>
      </c>
      <c r="E25" s="78">
        <v>0.2</v>
      </c>
    </row>
    <row r="26" spans="1:5" s="38" customFormat="1" ht="32.25" customHeight="1">
      <c r="A26" s="65" t="s">
        <v>335</v>
      </c>
      <c r="B26" s="40" t="s">
        <v>336</v>
      </c>
      <c r="C26" s="81">
        <v>2360</v>
      </c>
      <c r="D26" s="77">
        <f t="shared" si="0"/>
        <v>1888</v>
      </c>
      <c r="E26" s="78">
        <v>0.2</v>
      </c>
    </row>
    <row r="27" spans="1:5" ht="30">
      <c r="A27" s="42"/>
      <c r="B27" s="72" t="s">
        <v>11</v>
      </c>
      <c r="C27" s="44" t="s">
        <v>188</v>
      </c>
      <c r="D27" s="70" t="s">
        <v>342</v>
      </c>
      <c r="E27" s="79" t="s">
        <v>343</v>
      </c>
    </row>
    <row r="28" spans="1:5">
      <c r="A28" s="71"/>
      <c r="B28" s="40" t="s">
        <v>12</v>
      </c>
      <c r="C28" s="81">
        <v>0</v>
      </c>
      <c r="D28" s="77">
        <f t="shared" ref="D28:D35" si="1">C28*0.8</f>
        <v>0</v>
      </c>
      <c r="E28" s="78" t="s">
        <v>345</v>
      </c>
    </row>
    <row r="29" spans="1:5">
      <c r="A29" s="71"/>
      <c r="B29" s="40" t="s">
        <v>13</v>
      </c>
      <c r="C29" s="81">
        <v>0</v>
      </c>
      <c r="D29" s="77">
        <f t="shared" si="1"/>
        <v>0</v>
      </c>
      <c r="E29" s="78" t="s">
        <v>345</v>
      </c>
    </row>
    <row r="30" spans="1:5" ht="30">
      <c r="A30" s="71"/>
      <c r="B30" s="40" t="s">
        <v>18</v>
      </c>
      <c r="C30" s="81">
        <v>15</v>
      </c>
      <c r="D30" s="77">
        <f t="shared" si="1"/>
        <v>12</v>
      </c>
      <c r="E30" s="78">
        <v>0.2</v>
      </c>
    </row>
    <row r="31" spans="1:5" s="37" customFormat="1" ht="18.75" customHeight="1">
      <c r="A31" s="137" t="s">
        <v>579</v>
      </c>
      <c r="B31" s="138"/>
      <c r="C31" s="138"/>
      <c r="D31" s="139"/>
      <c r="E31" s="139"/>
    </row>
    <row r="32" spans="1:5" ht="30">
      <c r="A32" s="71"/>
      <c r="B32" s="40" t="s">
        <v>14</v>
      </c>
      <c r="C32" s="81">
        <v>0</v>
      </c>
      <c r="D32" s="77">
        <f t="shared" si="1"/>
        <v>0</v>
      </c>
      <c r="E32" s="78" t="s">
        <v>345</v>
      </c>
    </row>
    <row r="33" spans="1:5" ht="30">
      <c r="A33" s="71"/>
      <c r="B33" s="40" t="s">
        <v>15</v>
      </c>
      <c r="C33" s="81">
        <v>0</v>
      </c>
      <c r="D33" s="77">
        <f t="shared" si="1"/>
        <v>0</v>
      </c>
      <c r="E33" s="78" t="s">
        <v>345</v>
      </c>
    </row>
    <row r="34" spans="1:5" ht="27.75" customHeight="1">
      <c r="A34" s="71"/>
      <c r="B34" s="40" t="s">
        <v>16</v>
      </c>
      <c r="C34" s="81">
        <v>0</v>
      </c>
      <c r="D34" s="77">
        <f t="shared" si="1"/>
        <v>0</v>
      </c>
      <c r="E34" s="78" t="s">
        <v>345</v>
      </c>
    </row>
    <row r="35" spans="1:5" ht="21.75" customHeight="1">
      <c r="A35" s="71"/>
      <c r="B35" s="40" t="s">
        <v>17</v>
      </c>
      <c r="C35" s="81">
        <v>0</v>
      </c>
      <c r="D35" s="77">
        <f t="shared" si="1"/>
        <v>0</v>
      </c>
      <c r="E35" s="78" t="s">
        <v>345</v>
      </c>
    </row>
    <row r="36" spans="1:5" ht="30">
      <c r="A36" s="42"/>
      <c r="B36" s="72" t="s">
        <v>19</v>
      </c>
      <c r="C36" s="44" t="s">
        <v>188</v>
      </c>
      <c r="D36" s="70" t="s">
        <v>342</v>
      </c>
      <c r="E36" s="79" t="s">
        <v>343</v>
      </c>
    </row>
    <row r="37" spans="1:5">
      <c r="A37" s="71"/>
      <c r="B37" s="40" t="s">
        <v>20</v>
      </c>
      <c r="C37" s="81">
        <v>0</v>
      </c>
      <c r="D37" s="77">
        <f>C37*0.8</f>
        <v>0</v>
      </c>
      <c r="E37" s="78" t="s">
        <v>345</v>
      </c>
    </row>
    <row r="38" spans="1:5" ht="30">
      <c r="A38" s="42"/>
      <c r="B38" s="72" t="s">
        <v>21</v>
      </c>
      <c r="C38" s="44" t="s">
        <v>188</v>
      </c>
      <c r="D38" s="70" t="s">
        <v>342</v>
      </c>
      <c r="E38" s="79" t="s">
        <v>343</v>
      </c>
    </row>
    <row r="39" spans="1:5">
      <c r="A39" s="71"/>
      <c r="B39" s="40" t="s">
        <v>22</v>
      </c>
      <c r="C39" s="81">
        <v>0</v>
      </c>
      <c r="D39" s="77">
        <f t="shared" ref="D39:D40" si="2">C39*0.8</f>
        <v>0</v>
      </c>
      <c r="E39" s="78" t="s">
        <v>345</v>
      </c>
    </row>
    <row r="40" spans="1:5">
      <c r="A40" s="71"/>
      <c r="B40" s="40" t="s">
        <v>23</v>
      </c>
      <c r="C40" s="81">
        <v>200</v>
      </c>
      <c r="D40" s="77">
        <f t="shared" si="2"/>
        <v>160</v>
      </c>
      <c r="E40" s="78">
        <v>0.2</v>
      </c>
    </row>
    <row r="41" spans="1:5" ht="30">
      <c r="A41" s="42"/>
      <c r="B41" s="72" t="s">
        <v>24</v>
      </c>
      <c r="C41" s="44" t="s">
        <v>188</v>
      </c>
      <c r="D41" s="70" t="s">
        <v>342</v>
      </c>
      <c r="E41" s="79" t="s">
        <v>343</v>
      </c>
    </row>
    <row r="42" spans="1:5">
      <c r="A42" s="71">
        <v>1</v>
      </c>
      <c r="B42" s="40" t="s">
        <v>25</v>
      </c>
      <c r="C42" s="81">
        <v>0</v>
      </c>
      <c r="D42" s="77">
        <f t="shared" ref="D42:D43" si="3">C42*0.8</f>
        <v>0</v>
      </c>
      <c r="E42" s="78" t="s">
        <v>345</v>
      </c>
    </row>
    <row r="43" spans="1:5" ht="34.5" customHeight="1">
      <c r="A43" s="71">
        <v>2</v>
      </c>
      <c r="B43" s="40" t="s">
        <v>29</v>
      </c>
      <c r="C43" s="81">
        <v>200</v>
      </c>
      <c r="D43" s="77">
        <f t="shared" si="3"/>
        <v>160</v>
      </c>
      <c r="E43" s="78">
        <v>0.2</v>
      </c>
    </row>
    <row r="44" spans="1:5" ht="30">
      <c r="A44" s="57"/>
      <c r="B44" s="72" t="s">
        <v>185</v>
      </c>
      <c r="C44" s="44" t="s">
        <v>188</v>
      </c>
      <c r="D44" s="70" t="s">
        <v>342</v>
      </c>
      <c r="E44" s="79" t="s">
        <v>343</v>
      </c>
    </row>
    <row r="45" spans="1:5">
      <c r="A45" s="71">
        <v>1</v>
      </c>
      <c r="B45" s="40" t="s">
        <v>27</v>
      </c>
      <c r="C45" s="81">
        <v>350</v>
      </c>
      <c r="D45" s="77">
        <f t="shared" ref="D45:D47" si="4">C45*0.8</f>
        <v>280</v>
      </c>
      <c r="E45" s="78">
        <v>0.2</v>
      </c>
    </row>
    <row r="46" spans="1:5" ht="30">
      <c r="A46" s="71">
        <v>2</v>
      </c>
      <c r="B46" s="40" t="s">
        <v>28</v>
      </c>
      <c r="C46" s="81">
        <v>625</v>
      </c>
      <c r="D46" s="77">
        <f t="shared" si="4"/>
        <v>500</v>
      </c>
      <c r="E46" s="78">
        <v>0.2</v>
      </c>
    </row>
    <row r="47" spans="1:5" ht="30">
      <c r="A47" s="71">
        <v>3</v>
      </c>
      <c r="B47" s="40" t="s">
        <v>30</v>
      </c>
      <c r="C47" s="81">
        <v>725</v>
      </c>
      <c r="D47" s="77">
        <f t="shared" si="4"/>
        <v>580</v>
      </c>
      <c r="E47" s="78">
        <v>0.2</v>
      </c>
    </row>
    <row r="48" spans="1:5">
      <c r="A48" s="71"/>
      <c r="B48" s="146" t="s">
        <v>31</v>
      </c>
      <c r="C48" s="147"/>
      <c r="D48" s="145"/>
      <c r="E48" s="145"/>
    </row>
    <row r="49" spans="1:5">
      <c r="A49" s="71">
        <v>4</v>
      </c>
      <c r="B49" s="40" t="s">
        <v>32</v>
      </c>
      <c r="C49" s="81">
        <v>350</v>
      </c>
      <c r="D49" s="77">
        <f t="shared" ref="D49:D53" si="5">C49*0.8</f>
        <v>280</v>
      </c>
      <c r="E49" s="78">
        <v>0.2</v>
      </c>
    </row>
    <row r="50" spans="1:5" ht="27.75">
      <c r="A50" s="71">
        <v>5</v>
      </c>
      <c r="B50" s="40" t="s">
        <v>210</v>
      </c>
      <c r="C50" s="81">
        <v>475</v>
      </c>
      <c r="D50" s="77">
        <f t="shared" si="5"/>
        <v>380</v>
      </c>
      <c r="E50" s="78">
        <v>0.2</v>
      </c>
    </row>
    <row r="51" spans="1:5" ht="30">
      <c r="A51" s="71">
        <v>6</v>
      </c>
      <c r="B51" s="40" t="s">
        <v>34</v>
      </c>
      <c r="C51" s="81">
        <v>875</v>
      </c>
      <c r="D51" s="77">
        <f t="shared" si="5"/>
        <v>700</v>
      </c>
      <c r="E51" s="78">
        <v>0.2</v>
      </c>
    </row>
    <row r="52" spans="1:5" ht="32.25" customHeight="1">
      <c r="A52" s="71">
        <v>7</v>
      </c>
      <c r="B52" s="40" t="s">
        <v>35</v>
      </c>
      <c r="C52" s="81">
        <v>850</v>
      </c>
      <c r="D52" s="77">
        <f t="shared" si="5"/>
        <v>680</v>
      </c>
      <c r="E52" s="78">
        <v>0.2</v>
      </c>
    </row>
    <row r="53" spans="1:5" ht="33" customHeight="1">
      <c r="A53" s="71">
        <v>8</v>
      </c>
      <c r="B53" s="40" t="s">
        <v>36</v>
      </c>
      <c r="C53" s="81">
        <v>1250</v>
      </c>
      <c r="D53" s="77">
        <f t="shared" si="5"/>
        <v>1000</v>
      </c>
      <c r="E53" s="78">
        <v>0.2</v>
      </c>
    </row>
    <row r="54" spans="1:5" ht="30">
      <c r="A54" s="42"/>
      <c r="B54" s="72" t="s">
        <v>37</v>
      </c>
      <c r="C54" s="44" t="s">
        <v>188</v>
      </c>
      <c r="D54" s="70" t="s">
        <v>342</v>
      </c>
      <c r="E54" s="79" t="s">
        <v>343</v>
      </c>
    </row>
    <row r="55" spans="1:5">
      <c r="A55" s="60"/>
      <c r="B55" s="148" t="s">
        <v>38</v>
      </c>
      <c r="C55" s="145"/>
      <c r="D55" s="145"/>
      <c r="E55" s="145"/>
    </row>
    <row r="56" spans="1:5" ht="18.75" customHeight="1">
      <c r="A56" s="61"/>
      <c r="B56" s="62" t="s">
        <v>39</v>
      </c>
      <c r="C56" s="81">
        <v>0</v>
      </c>
      <c r="D56" s="77">
        <f>C56*0.8</f>
        <v>0</v>
      </c>
      <c r="E56" s="78" t="s">
        <v>345</v>
      </c>
    </row>
    <row r="57" spans="1:5">
      <c r="A57" s="60"/>
      <c r="B57" s="148" t="s">
        <v>40</v>
      </c>
      <c r="C57" s="145"/>
      <c r="D57" s="145"/>
      <c r="E57" s="145"/>
    </row>
    <row r="58" spans="1:5" ht="30">
      <c r="A58" s="71"/>
      <c r="B58" s="40" t="s">
        <v>41</v>
      </c>
      <c r="C58" s="81">
        <v>0</v>
      </c>
      <c r="D58" s="77">
        <f t="shared" ref="D58:D63" si="6">C58*0.8</f>
        <v>0</v>
      </c>
      <c r="E58" s="78" t="s">
        <v>345</v>
      </c>
    </row>
    <row r="59" spans="1:5">
      <c r="A59" s="71"/>
      <c r="B59" s="40" t="s">
        <v>42</v>
      </c>
      <c r="C59" s="81">
        <v>150</v>
      </c>
      <c r="D59" s="77">
        <f t="shared" si="6"/>
        <v>120</v>
      </c>
      <c r="E59" s="78">
        <v>0.2</v>
      </c>
    </row>
    <row r="60" spans="1:5" s="37" customFormat="1" ht="18.75" customHeight="1">
      <c r="A60" s="137" t="s">
        <v>579</v>
      </c>
      <c r="B60" s="138"/>
      <c r="C60" s="138"/>
      <c r="D60" s="139"/>
      <c r="E60" s="139"/>
    </row>
    <row r="61" spans="1:5">
      <c r="A61" s="71"/>
      <c r="B61" s="40" t="s">
        <v>43</v>
      </c>
      <c r="C61" s="81">
        <v>550</v>
      </c>
      <c r="D61" s="77">
        <f t="shared" si="6"/>
        <v>440</v>
      </c>
      <c r="E61" s="78">
        <v>0.2</v>
      </c>
    </row>
    <row r="62" spans="1:5">
      <c r="A62" s="71"/>
      <c r="B62" s="40" t="s">
        <v>44</v>
      </c>
      <c r="C62" s="81">
        <v>475</v>
      </c>
      <c r="D62" s="77">
        <f t="shared" si="6"/>
        <v>380</v>
      </c>
      <c r="E62" s="78">
        <v>0.2</v>
      </c>
    </row>
    <row r="63" spans="1:5">
      <c r="A63" s="71"/>
      <c r="B63" s="40" t="s">
        <v>45</v>
      </c>
      <c r="C63" s="81">
        <v>0</v>
      </c>
      <c r="D63" s="77">
        <f t="shared" si="6"/>
        <v>0</v>
      </c>
      <c r="E63" s="78" t="s">
        <v>345</v>
      </c>
    </row>
    <row r="64" spans="1:5">
      <c r="A64" s="60"/>
      <c r="B64" s="148" t="s">
        <v>46</v>
      </c>
      <c r="C64" s="145"/>
      <c r="D64" s="145"/>
      <c r="E64" s="145"/>
    </row>
    <row r="65" spans="1:5">
      <c r="A65" s="71"/>
      <c r="B65" s="40" t="s">
        <v>47</v>
      </c>
      <c r="C65" s="81">
        <v>50</v>
      </c>
      <c r="D65" s="77">
        <f t="shared" ref="D65:D71" si="7">C65*0.8</f>
        <v>40</v>
      </c>
      <c r="E65" s="78">
        <v>0.2</v>
      </c>
    </row>
    <row r="66" spans="1:5" ht="15.75" customHeight="1">
      <c r="A66" s="71"/>
      <c r="B66" s="40" t="s">
        <v>48</v>
      </c>
      <c r="C66" s="81">
        <v>110</v>
      </c>
      <c r="D66" s="77">
        <f t="shared" si="7"/>
        <v>88</v>
      </c>
      <c r="E66" s="78">
        <v>0.2</v>
      </c>
    </row>
    <row r="67" spans="1:5">
      <c r="A67" s="71"/>
      <c r="B67" s="40" t="s">
        <v>49</v>
      </c>
      <c r="C67" s="81">
        <v>250</v>
      </c>
      <c r="D67" s="77">
        <f t="shared" si="7"/>
        <v>200</v>
      </c>
      <c r="E67" s="78">
        <v>0.2</v>
      </c>
    </row>
    <row r="68" spans="1:5" ht="30.75" customHeight="1">
      <c r="A68" s="71"/>
      <c r="B68" s="40" t="s">
        <v>50</v>
      </c>
      <c r="C68" s="81">
        <v>350</v>
      </c>
      <c r="D68" s="77">
        <f t="shared" si="7"/>
        <v>280</v>
      </c>
      <c r="E68" s="78">
        <v>0.2</v>
      </c>
    </row>
    <row r="69" spans="1:5">
      <c r="A69" s="71"/>
      <c r="B69" s="40" t="s">
        <v>70</v>
      </c>
      <c r="C69" s="81">
        <v>100</v>
      </c>
      <c r="D69" s="77">
        <f t="shared" si="7"/>
        <v>80</v>
      </c>
      <c r="E69" s="78">
        <v>0.2</v>
      </c>
    </row>
    <row r="70" spans="1:5">
      <c r="A70" s="71"/>
      <c r="B70" s="40" t="s">
        <v>67</v>
      </c>
      <c r="C70" s="81">
        <v>150</v>
      </c>
      <c r="D70" s="77">
        <f t="shared" si="7"/>
        <v>120</v>
      </c>
      <c r="E70" s="78">
        <v>0.2</v>
      </c>
    </row>
    <row r="71" spans="1:5" ht="30">
      <c r="A71" s="71"/>
      <c r="B71" s="40" t="s">
        <v>71</v>
      </c>
      <c r="C71" s="81">
        <v>300</v>
      </c>
      <c r="D71" s="77">
        <f t="shared" si="7"/>
        <v>240</v>
      </c>
      <c r="E71" s="78">
        <v>0.2</v>
      </c>
    </row>
    <row r="72" spans="1:5" ht="12.75" customHeight="1">
      <c r="A72" s="71"/>
      <c r="B72" s="146" t="s">
        <v>31</v>
      </c>
      <c r="C72" s="147"/>
      <c r="D72" s="145"/>
      <c r="E72" s="145"/>
    </row>
    <row r="73" spans="1:5">
      <c r="A73" s="71"/>
      <c r="B73" s="40" t="s">
        <v>52</v>
      </c>
      <c r="C73" s="81">
        <v>140</v>
      </c>
      <c r="D73" s="77">
        <f t="shared" ref="D73:D75" si="8">C73*0.8</f>
        <v>112</v>
      </c>
      <c r="E73" s="78">
        <v>0.2</v>
      </c>
    </row>
    <row r="74" spans="1:5" ht="18" customHeight="1">
      <c r="A74" s="71"/>
      <c r="B74" s="40" t="s">
        <v>53</v>
      </c>
      <c r="C74" s="81">
        <v>750</v>
      </c>
      <c r="D74" s="77">
        <f t="shared" si="8"/>
        <v>600</v>
      </c>
      <c r="E74" s="78">
        <v>0.2</v>
      </c>
    </row>
    <row r="75" spans="1:5" ht="16.5" customHeight="1">
      <c r="A75" s="71"/>
      <c r="B75" s="40" t="s">
        <v>54</v>
      </c>
      <c r="C75" s="81">
        <v>200</v>
      </c>
      <c r="D75" s="77">
        <f t="shared" si="8"/>
        <v>160</v>
      </c>
      <c r="E75" s="78">
        <v>0.2</v>
      </c>
    </row>
    <row r="76" spans="1:5" ht="16.5" customHeight="1">
      <c r="A76" s="71"/>
      <c r="B76" s="146" t="s">
        <v>55</v>
      </c>
      <c r="C76" s="147"/>
      <c r="D76" s="145"/>
      <c r="E76" s="145"/>
    </row>
    <row r="77" spans="1:5">
      <c r="A77" s="71"/>
      <c r="B77" s="40" t="s">
        <v>56</v>
      </c>
      <c r="C77" s="81">
        <v>100</v>
      </c>
      <c r="D77" s="77">
        <f t="shared" ref="D77:D78" si="9">C77*0.8</f>
        <v>80</v>
      </c>
      <c r="E77" s="78">
        <v>0.2</v>
      </c>
    </row>
    <row r="78" spans="1:5" ht="28.5" customHeight="1">
      <c r="A78" s="71"/>
      <c r="B78" s="40" t="s">
        <v>57</v>
      </c>
      <c r="C78" s="81">
        <v>200</v>
      </c>
      <c r="D78" s="77">
        <f t="shared" si="9"/>
        <v>160</v>
      </c>
      <c r="E78" s="78">
        <v>0.2</v>
      </c>
    </row>
    <row r="79" spans="1:5">
      <c r="A79" s="144"/>
      <c r="B79" s="145"/>
      <c r="C79" s="145"/>
      <c r="D79" s="145"/>
      <c r="E79" s="145"/>
    </row>
  </sheetData>
  <mergeCells count="10">
    <mergeCell ref="A79:E79"/>
    <mergeCell ref="A31:E31"/>
    <mergeCell ref="A60:E60"/>
    <mergeCell ref="A1:E1"/>
    <mergeCell ref="B48:E48"/>
    <mergeCell ref="B55:E55"/>
    <mergeCell ref="B57:E57"/>
    <mergeCell ref="B64:E64"/>
    <mergeCell ref="B72:E72"/>
    <mergeCell ref="B76:E76"/>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5"/>
  <sheetViews>
    <sheetView view="pageBreakPreview" zoomScaleNormal="100" zoomScaleSheetLayoutView="100" workbookViewId="0">
      <selection activeCell="D9" sqref="D9"/>
    </sheetView>
  </sheetViews>
  <sheetFormatPr defaultColWidth="9.140625" defaultRowHeight="15"/>
  <cols>
    <col min="1" max="1" width="15.42578125" style="28" customWidth="1"/>
    <col min="2" max="2" width="40.42578125" style="6" customWidth="1"/>
    <col min="3" max="3" width="10.7109375" style="7" customWidth="1"/>
    <col min="4" max="4" width="14.5703125" style="7" customWidth="1"/>
    <col min="5" max="5" width="8.85546875" style="28" customWidth="1"/>
    <col min="6" max="16384" width="9.140625" style="28"/>
  </cols>
  <sheetData>
    <row r="1" spans="1:5" s="37" customFormat="1" ht="18.75" customHeight="1">
      <c r="A1" s="137" t="s">
        <v>579</v>
      </c>
      <c r="B1" s="138"/>
      <c r="C1" s="138"/>
      <c r="D1" s="139"/>
      <c r="E1" s="139"/>
    </row>
    <row r="2" spans="1:5" s="29" customFormat="1">
      <c r="A2" s="17"/>
      <c r="B2" s="18"/>
      <c r="C2" s="18"/>
      <c r="D2" s="18"/>
    </row>
    <row r="3" spans="1:5" s="29" customFormat="1" ht="409.5" customHeight="1">
      <c r="A3" s="17"/>
      <c r="B3" s="18"/>
      <c r="C3" s="18"/>
      <c r="D3" s="18"/>
    </row>
    <row r="4" spans="1:5" s="29" customFormat="1" ht="162" customHeight="1">
      <c r="A4" s="17"/>
      <c r="B4" s="18"/>
      <c r="C4" s="18"/>
      <c r="D4" s="18"/>
    </row>
    <row r="5" spans="1:5" s="29" customFormat="1" ht="75.75" customHeight="1">
      <c r="A5" s="17"/>
      <c r="B5" s="18"/>
      <c r="C5" s="18"/>
      <c r="D5" s="18"/>
    </row>
    <row r="6" spans="1:5" ht="8.4499999999999993" customHeight="1"/>
    <row r="7" spans="1:5" ht="3" customHeight="1"/>
    <row r="8" spans="1:5" s="37" customFormat="1" ht="18.75" customHeight="1">
      <c r="A8" s="150" t="s">
        <v>579</v>
      </c>
      <c r="B8" s="151"/>
      <c r="C8" s="151"/>
      <c r="D8" s="136"/>
      <c r="E8" s="136"/>
    </row>
    <row r="9" spans="1:5" ht="30">
      <c r="A9" s="42"/>
      <c r="B9" s="72" t="s">
        <v>10</v>
      </c>
      <c r="C9" s="44" t="s">
        <v>188</v>
      </c>
      <c r="D9" s="70" t="s">
        <v>342</v>
      </c>
      <c r="E9" s="79" t="s">
        <v>343</v>
      </c>
    </row>
    <row r="10" spans="1:5" ht="30">
      <c r="A10" s="56" t="s">
        <v>234</v>
      </c>
      <c r="B10" s="46" t="s">
        <v>246</v>
      </c>
      <c r="C10" s="76">
        <f>1450+105</f>
        <v>1555</v>
      </c>
      <c r="D10" s="77">
        <f>C10*0.8</f>
        <v>1244</v>
      </c>
      <c r="E10" s="78">
        <v>0.2</v>
      </c>
    </row>
    <row r="11" spans="1:5" ht="30">
      <c r="A11" s="56" t="s">
        <v>235</v>
      </c>
      <c r="B11" s="46" t="s">
        <v>251</v>
      </c>
      <c r="C11" s="76">
        <f>1500+105</f>
        <v>1605</v>
      </c>
      <c r="D11" s="77">
        <f t="shared" ref="D11:D17" si="0">C11*0.8</f>
        <v>1284</v>
      </c>
      <c r="E11" s="78">
        <v>0.2</v>
      </c>
    </row>
    <row r="12" spans="1:5" ht="30">
      <c r="A12" s="56" t="s">
        <v>240</v>
      </c>
      <c r="B12" s="46" t="s">
        <v>242</v>
      </c>
      <c r="C12" s="76">
        <f>1450+105</f>
        <v>1555</v>
      </c>
      <c r="D12" s="77">
        <f t="shared" si="0"/>
        <v>1244</v>
      </c>
      <c r="E12" s="78">
        <v>0.2</v>
      </c>
    </row>
    <row r="13" spans="1:5" ht="30">
      <c r="A13" s="56" t="s">
        <v>243</v>
      </c>
      <c r="B13" s="46" t="s">
        <v>241</v>
      </c>
      <c r="C13" s="76">
        <v>1555</v>
      </c>
      <c r="D13" s="77">
        <f t="shared" si="0"/>
        <v>1244</v>
      </c>
      <c r="E13" s="78">
        <v>0.2</v>
      </c>
    </row>
    <row r="14" spans="1:5">
      <c r="A14" s="56" t="s">
        <v>244</v>
      </c>
      <c r="B14" s="46" t="s">
        <v>252</v>
      </c>
      <c r="C14" s="76">
        <v>1605</v>
      </c>
      <c r="D14" s="77">
        <f t="shared" si="0"/>
        <v>1284</v>
      </c>
      <c r="E14" s="78">
        <v>0.2</v>
      </c>
    </row>
    <row r="15" spans="1:5">
      <c r="A15" s="56" t="s">
        <v>245</v>
      </c>
      <c r="B15" s="46" t="s">
        <v>253</v>
      </c>
      <c r="C15" s="76">
        <v>1605</v>
      </c>
      <c r="D15" s="77">
        <f t="shared" si="0"/>
        <v>1284</v>
      </c>
      <c r="E15" s="78">
        <v>0.2</v>
      </c>
    </row>
    <row r="16" spans="1:5" ht="30">
      <c r="A16" s="56" t="s">
        <v>236</v>
      </c>
      <c r="B16" s="46" t="s">
        <v>237</v>
      </c>
      <c r="C16" s="76">
        <v>1555</v>
      </c>
      <c r="D16" s="77">
        <f t="shared" si="0"/>
        <v>1244</v>
      </c>
      <c r="E16" s="78">
        <v>0.2</v>
      </c>
    </row>
    <row r="17" spans="1:5">
      <c r="A17" s="56" t="s">
        <v>238</v>
      </c>
      <c r="B17" s="46" t="s">
        <v>239</v>
      </c>
      <c r="C17" s="76">
        <v>1605</v>
      </c>
      <c r="D17" s="77">
        <f t="shared" si="0"/>
        <v>1284</v>
      </c>
      <c r="E17" s="78">
        <v>0.2</v>
      </c>
    </row>
    <row r="18" spans="1:5" s="38" customFormat="1" ht="30">
      <c r="A18" s="42"/>
      <c r="B18" s="72" t="s">
        <v>312</v>
      </c>
      <c r="C18" s="44" t="s">
        <v>188</v>
      </c>
      <c r="D18" s="70" t="s">
        <v>342</v>
      </c>
      <c r="E18" s="79" t="s">
        <v>343</v>
      </c>
    </row>
    <row r="19" spans="1:5" s="38" customFormat="1" ht="30">
      <c r="A19" s="47"/>
      <c r="B19" s="48" t="s">
        <v>337</v>
      </c>
      <c r="C19" s="93">
        <v>99</v>
      </c>
      <c r="D19" s="77">
        <f>C19*0.8</f>
        <v>79.2</v>
      </c>
      <c r="E19" s="78">
        <v>0.2</v>
      </c>
    </row>
    <row r="20" spans="1:5" ht="30">
      <c r="A20" s="42"/>
      <c r="B20" s="72" t="s">
        <v>11</v>
      </c>
      <c r="C20" s="44" t="s">
        <v>188</v>
      </c>
      <c r="D20" s="70" t="s">
        <v>342</v>
      </c>
      <c r="E20" s="79" t="s">
        <v>343</v>
      </c>
    </row>
    <row r="21" spans="1:5">
      <c r="A21" s="47" t="s">
        <v>180</v>
      </c>
      <c r="B21" s="48" t="s">
        <v>181</v>
      </c>
      <c r="C21" s="82">
        <v>35</v>
      </c>
      <c r="D21" s="77">
        <f t="shared" ref="D21:D35" si="1">C21*0.8</f>
        <v>28</v>
      </c>
      <c r="E21" s="78">
        <v>0.2</v>
      </c>
    </row>
    <row r="22" spans="1:5">
      <c r="A22" s="47" t="s">
        <v>182</v>
      </c>
      <c r="B22" s="48" t="s">
        <v>183</v>
      </c>
      <c r="C22" s="82">
        <v>25</v>
      </c>
      <c r="D22" s="77">
        <f t="shared" si="1"/>
        <v>20</v>
      </c>
      <c r="E22" s="78">
        <v>0.2</v>
      </c>
    </row>
    <row r="23" spans="1:5" s="30" customFormat="1">
      <c r="A23" s="49" t="s">
        <v>103</v>
      </c>
      <c r="B23" s="50" t="s">
        <v>104</v>
      </c>
      <c r="C23" s="83">
        <v>14.000000000000002</v>
      </c>
      <c r="D23" s="77">
        <f t="shared" si="1"/>
        <v>11.200000000000003</v>
      </c>
      <c r="E23" s="78">
        <v>0.2</v>
      </c>
    </row>
    <row r="24" spans="1:5" s="30" customFormat="1">
      <c r="A24" s="49" t="s">
        <v>105</v>
      </c>
      <c r="B24" s="50" t="s">
        <v>106</v>
      </c>
      <c r="C24" s="83">
        <v>14.000000000000002</v>
      </c>
      <c r="D24" s="77">
        <f t="shared" si="1"/>
        <v>11.200000000000003</v>
      </c>
      <c r="E24" s="78">
        <v>0.2</v>
      </c>
    </row>
    <row r="25" spans="1:5" s="30" customFormat="1">
      <c r="A25" s="49" t="s">
        <v>107</v>
      </c>
      <c r="B25" s="50" t="s">
        <v>108</v>
      </c>
      <c r="C25" s="83">
        <v>14.000000000000002</v>
      </c>
      <c r="D25" s="77">
        <f t="shared" si="1"/>
        <v>11.200000000000003</v>
      </c>
      <c r="E25" s="78">
        <v>0.2</v>
      </c>
    </row>
    <row r="26" spans="1:5" s="30" customFormat="1" ht="30">
      <c r="A26" s="49" t="s">
        <v>115</v>
      </c>
      <c r="B26" s="50" t="s">
        <v>116</v>
      </c>
      <c r="C26" s="83">
        <v>13.7</v>
      </c>
      <c r="D26" s="77">
        <f t="shared" si="1"/>
        <v>10.96</v>
      </c>
      <c r="E26" s="78">
        <v>0.2</v>
      </c>
    </row>
    <row r="27" spans="1:5" s="30" customFormat="1" ht="30">
      <c r="A27" s="49" t="s">
        <v>117</v>
      </c>
      <c r="B27" s="50" t="s">
        <v>118</v>
      </c>
      <c r="C27" s="83">
        <v>13.7</v>
      </c>
      <c r="D27" s="77">
        <f t="shared" si="1"/>
        <v>10.96</v>
      </c>
      <c r="E27" s="78">
        <v>0.2</v>
      </c>
    </row>
    <row r="28" spans="1:5" s="30" customFormat="1" ht="30">
      <c r="A28" s="49" t="s">
        <v>119</v>
      </c>
      <c r="B28" s="50" t="s">
        <v>120</v>
      </c>
      <c r="C28" s="83">
        <v>13.7</v>
      </c>
      <c r="D28" s="77">
        <f t="shared" si="1"/>
        <v>10.96</v>
      </c>
      <c r="E28" s="78">
        <v>0.2</v>
      </c>
    </row>
    <row r="29" spans="1:5" s="30" customFormat="1">
      <c r="A29" s="49" t="s">
        <v>97</v>
      </c>
      <c r="B29" s="50" t="s">
        <v>98</v>
      </c>
      <c r="C29" s="83">
        <v>14.000000000000002</v>
      </c>
      <c r="D29" s="77">
        <f t="shared" si="1"/>
        <v>11.200000000000003</v>
      </c>
      <c r="E29" s="78">
        <v>0.2</v>
      </c>
    </row>
    <row r="30" spans="1:5" s="30" customFormat="1">
      <c r="A30" s="49" t="s">
        <v>99</v>
      </c>
      <c r="B30" s="50" t="s">
        <v>100</v>
      </c>
      <c r="C30" s="83">
        <v>14.000000000000002</v>
      </c>
      <c r="D30" s="77">
        <f t="shared" si="1"/>
        <v>11.200000000000003</v>
      </c>
      <c r="E30" s="78">
        <v>0.2</v>
      </c>
    </row>
    <row r="31" spans="1:5" s="30" customFormat="1">
      <c r="A31" s="49" t="s">
        <v>101</v>
      </c>
      <c r="B31" s="50" t="s">
        <v>102</v>
      </c>
      <c r="C31" s="83">
        <v>14.000000000000002</v>
      </c>
      <c r="D31" s="77">
        <f t="shared" si="1"/>
        <v>11.200000000000003</v>
      </c>
      <c r="E31" s="78">
        <v>0.2</v>
      </c>
    </row>
    <row r="32" spans="1:5" s="30" customFormat="1" ht="30">
      <c r="A32" s="49" t="s">
        <v>109</v>
      </c>
      <c r="B32" s="50" t="s">
        <v>110</v>
      </c>
      <c r="C32" s="83">
        <v>13.7</v>
      </c>
      <c r="D32" s="77">
        <f t="shared" si="1"/>
        <v>10.96</v>
      </c>
      <c r="E32" s="78">
        <v>0.2</v>
      </c>
    </row>
    <row r="33" spans="1:5" s="30" customFormat="1" ht="30">
      <c r="A33" s="49" t="s">
        <v>111</v>
      </c>
      <c r="B33" s="50" t="s">
        <v>112</v>
      </c>
      <c r="C33" s="83">
        <v>13.7</v>
      </c>
      <c r="D33" s="77">
        <f t="shared" si="1"/>
        <v>10.96</v>
      </c>
      <c r="E33" s="78">
        <v>0.2</v>
      </c>
    </row>
    <row r="34" spans="1:5" s="30" customFormat="1" ht="30">
      <c r="A34" s="49" t="s">
        <v>113</v>
      </c>
      <c r="B34" s="50" t="s">
        <v>114</v>
      </c>
      <c r="C34" s="83">
        <v>13.7</v>
      </c>
      <c r="D34" s="77">
        <f t="shared" si="1"/>
        <v>10.96</v>
      </c>
      <c r="E34" s="78">
        <v>0.2</v>
      </c>
    </row>
    <row r="35" spans="1:5" s="30" customFormat="1" ht="28.5" customHeight="1">
      <c r="A35" s="49" t="s">
        <v>121</v>
      </c>
      <c r="B35" s="50" t="s">
        <v>254</v>
      </c>
      <c r="C35" s="83">
        <v>34.25</v>
      </c>
      <c r="D35" s="77">
        <f t="shared" si="1"/>
        <v>27.400000000000002</v>
      </c>
      <c r="E35" s="78">
        <v>0.2</v>
      </c>
    </row>
    <row r="36" spans="1:5" s="38" customFormat="1" ht="28.5" customHeight="1">
      <c r="A36" s="49"/>
      <c r="B36" s="50"/>
      <c r="C36" s="83"/>
      <c r="D36" s="77"/>
      <c r="E36" s="78"/>
    </row>
    <row r="37" spans="1:5" s="37" customFormat="1" ht="18.75" customHeight="1">
      <c r="A37" s="150" t="s">
        <v>579</v>
      </c>
      <c r="B37" s="151"/>
      <c r="C37" s="151"/>
      <c r="D37" s="136"/>
      <c r="E37" s="136"/>
    </row>
    <row r="38" spans="1:5" ht="30">
      <c r="A38" s="42"/>
      <c r="B38" s="72" t="s">
        <v>122</v>
      </c>
      <c r="C38" s="44" t="s">
        <v>188</v>
      </c>
      <c r="D38" s="70" t="s">
        <v>342</v>
      </c>
      <c r="E38" s="79" t="s">
        <v>343</v>
      </c>
    </row>
    <row r="39" spans="1:5">
      <c r="A39" s="51" t="s">
        <v>123</v>
      </c>
      <c r="B39" s="52" t="s">
        <v>124</v>
      </c>
      <c r="C39" s="84">
        <v>135</v>
      </c>
      <c r="D39" s="77">
        <f t="shared" ref="D39:D41" si="2">C39*0.8</f>
        <v>108</v>
      </c>
      <c r="E39" s="78">
        <v>0.2</v>
      </c>
    </row>
    <row r="40" spans="1:5">
      <c r="A40" s="51" t="s">
        <v>125</v>
      </c>
      <c r="B40" s="52" t="s">
        <v>126</v>
      </c>
      <c r="C40" s="84">
        <v>175</v>
      </c>
      <c r="D40" s="77">
        <f t="shared" si="2"/>
        <v>140</v>
      </c>
      <c r="E40" s="78">
        <v>0.2</v>
      </c>
    </row>
    <row r="41" spans="1:5" s="38" customFormat="1">
      <c r="A41" s="68" t="s">
        <v>338</v>
      </c>
      <c r="B41" s="73" t="s">
        <v>339</v>
      </c>
      <c r="C41" s="84">
        <v>200</v>
      </c>
      <c r="D41" s="77">
        <f t="shared" si="2"/>
        <v>160</v>
      </c>
      <c r="E41" s="78">
        <v>0.2</v>
      </c>
    </row>
    <row r="42" spans="1:5" ht="51.75" customHeight="1">
      <c r="A42" s="49" t="s">
        <v>127</v>
      </c>
      <c r="B42" s="50" t="s">
        <v>136</v>
      </c>
      <c r="C42" s="83">
        <v>115</v>
      </c>
      <c r="D42" s="77">
        <f t="shared" ref="D42:D47" si="3">C42*0.8</f>
        <v>92</v>
      </c>
      <c r="E42" s="78">
        <v>0.2</v>
      </c>
    </row>
    <row r="43" spans="1:5" ht="75">
      <c r="A43" s="49" t="s">
        <v>96</v>
      </c>
      <c r="B43" s="50" t="s">
        <v>137</v>
      </c>
      <c r="C43" s="83">
        <v>85</v>
      </c>
      <c r="D43" s="77">
        <f t="shared" si="3"/>
        <v>68</v>
      </c>
      <c r="E43" s="78">
        <v>0.2</v>
      </c>
    </row>
    <row r="44" spans="1:5">
      <c r="A44" s="49" t="s">
        <v>128</v>
      </c>
      <c r="B44" s="53" t="s">
        <v>129</v>
      </c>
      <c r="C44" s="83">
        <v>70</v>
      </c>
      <c r="D44" s="77">
        <f t="shared" si="3"/>
        <v>56</v>
      </c>
      <c r="E44" s="78">
        <v>0.2</v>
      </c>
    </row>
    <row r="45" spans="1:5">
      <c r="A45" s="49" t="s">
        <v>130</v>
      </c>
      <c r="B45" s="50" t="s">
        <v>131</v>
      </c>
      <c r="C45" s="83">
        <v>630</v>
      </c>
      <c r="D45" s="77">
        <f t="shared" si="3"/>
        <v>504</v>
      </c>
      <c r="E45" s="78">
        <v>0.2</v>
      </c>
    </row>
    <row r="46" spans="1:5">
      <c r="A46" s="49" t="s">
        <v>132</v>
      </c>
      <c r="B46" s="50" t="s">
        <v>133</v>
      </c>
      <c r="C46" s="83">
        <v>33.75</v>
      </c>
      <c r="D46" s="77">
        <f t="shared" si="3"/>
        <v>27</v>
      </c>
      <c r="E46" s="78">
        <v>0.2</v>
      </c>
    </row>
    <row r="47" spans="1:5" ht="60">
      <c r="A47" s="49" t="s">
        <v>134</v>
      </c>
      <c r="B47" s="50" t="s">
        <v>135</v>
      </c>
      <c r="C47" s="83">
        <v>119.00000000000001</v>
      </c>
      <c r="D47" s="77">
        <f t="shared" si="3"/>
        <v>95.200000000000017</v>
      </c>
      <c r="E47" s="78">
        <v>0.2</v>
      </c>
    </row>
    <row r="48" spans="1:5" ht="30">
      <c r="A48" s="135" t="s">
        <v>138</v>
      </c>
      <c r="B48" s="136"/>
      <c r="C48" s="54" t="s">
        <v>9</v>
      </c>
      <c r="D48" s="70" t="s">
        <v>342</v>
      </c>
      <c r="E48" s="79" t="s">
        <v>343</v>
      </c>
    </row>
    <row r="49" spans="1:5">
      <c r="A49" s="49" t="s">
        <v>139</v>
      </c>
      <c r="B49" s="53" t="s">
        <v>140</v>
      </c>
      <c r="C49" s="83">
        <v>14.7</v>
      </c>
      <c r="D49" s="77">
        <f t="shared" ref="D49:D54" si="4">C49*0.8</f>
        <v>11.76</v>
      </c>
      <c r="E49" s="78">
        <v>0.2</v>
      </c>
    </row>
    <row r="50" spans="1:5" ht="30">
      <c r="A50" s="49" t="s">
        <v>141</v>
      </c>
      <c r="B50" s="53" t="s">
        <v>142</v>
      </c>
      <c r="C50" s="83">
        <v>26.3</v>
      </c>
      <c r="D50" s="77">
        <f t="shared" si="4"/>
        <v>21.040000000000003</v>
      </c>
      <c r="E50" s="78">
        <v>0.2</v>
      </c>
    </row>
    <row r="51" spans="1:5" ht="30">
      <c r="A51" s="49" t="s">
        <v>143</v>
      </c>
      <c r="B51" s="53" t="s">
        <v>144</v>
      </c>
      <c r="C51" s="83">
        <v>22</v>
      </c>
      <c r="D51" s="77">
        <f t="shared" si="4"/>
        <v>17.600000000000001</v>
      </c>
      <c r="E51" s="78">
        <v>0.2</v>
      </c>
    </row>
    <row r="52" spans="1:5" ht="30">
      <c r="A52" s="49" t="s">
        <v>145</v>
      </c>
      <c r="B52" s="53" t="s">
        <v>146</v>
      </c>
      <c r="C52" s="83">
        <v>36.75</v>
      </c>
      <c r="D52" s="77">
        <f t="shared" si="4"/>
        <v>29.400000000000002</v>
      </c>
      <c r="E52" s="78">
        <v>0.2</v>
      </c>
    </row>
    <row r="53" spans="1:5" ht="30">
      <c r="A53" s="49" t="s">
        <v>147</v>
      </c>
      <c r="B53" s="53" t="s">
        <v>247</v>
      </c>
      <c r="C53" s="83">
        <v>44.25</v>
      </c>
      <c r="D53" s="77">
        <f t="shared" si="4"/>
        <v>35.4</v>
      </c>
      <c r="E53" s="78">
        <v>0.2</v>
      </c>
    </row>
    <row r="54" spans="1:5" ht="18" customHeight="1">
      <c r="A54" s="63" t="s">
        <v>184</v>
      </c>
      <c r="B54" s="53" t="s">
        <v>248</v>
      </c>
      <c r="C54" s="87">
        <v>26.3</v>
      </c>
      <c r="D54" s="77">
        <f t="shared" si="4"/>
        <v>21.040000000000003</v>
      </c>
      <c r="E54" s="78">
        <v>0.2</v>
      </c>
    </row>
    <row r="55" spans="1:5" ht="30">
      <c r="A55" s="135" t="s">
        <v>148</v>
      </c>
      <c r="B55" s="136"/>
      <c r="C55" s="54" t="s">
        <v>9</v>
      </c>
      <c r="D55" s="70" t="s">
        <v>342</v>
      </c>
      <c r="E55" s="79" t="s">
        <v>343</v>
      </c>
    </row>
    <row r="56" spans="1:5" ht="114" customHeight="1">
      <c r="A56" s="49" t="s">
        <v>149</v>
      </c>
      <c r="B56" s="53" t="s">
        <v>249</v>
      </c>
      <c r="C56" s="83">
        <v>40</v>
      </c>
      <c r="D56" s="77">
        <f t="shared" ref="D56:D59" si="5">C56*0.8</f>
        <v>32</v>
      </c>
      <c r="E56" s="78">
        <v>0.2</v>
      </c>
    </row>
    <row r="57" spans="1:5" s="38" customFormat="1" ht="39.75" customHeight="1">
      <c r="A57" s="49"/>
      <c r="B57" s="53"/>
      <c r="C57" s="83"/>
      <c r="D57" s="77"/>
      <c r="E57" s="78"/>
    </row>
    <row r="58" spans="1:5" s="37" customFormat="1" ht="18.75" customHeight="1">
      <c r="A58" s="150" t="s">
        <v>579</v>
      </c>
      <c r="B58" s="151"/>
      <c r="C58" s="151"/>
      <c r="D58" s="136"/>
      <c r="E58" s="136"/>
    </row>
    <row r="59" spans="1:5" ht="105">
      <c r="A59" s="49" t="s">
        <v>150</v>
      </c>
      <c r="B59" s="53" t="s">
        <v>250</v>
      </c>
      <c r="C59" s="83">
        <v>40</v>
      </c>
      <c r="D59" s="77">
        <f t="shared" si="5"/>
        <v>32</v>
      </c>
      <c r="E59" s="78">
        <v>0.2</v>
      </c>
    </row>
    <row r="60" spans="1:5" ht="30">
      <c r="A60" s="135" t="s">
        <v>151</v>
      </c>
      <c r="B60" s="136"/>
      <c r="C60" s="54" t="s">
        <v>9</v>
      </c>
      <c r="D60" s="70" t="s">
        <v>342</v>
      </c>
      <c r="E60" s="79" t="s">
        <v>343</v>
      </c>
    </row>
    <row r="61" spans="1:5" ht="60">
      <c r="A61" s="55" t="s">
        <v>152</v>
      </c>
      <c r="B61" s="50" t="s">
        <v>178</v>
      </c>
      <c r="C61" s="83">
        <v>130</v>
      </c>
      <c r="D61" s="77">
        <f t="shared" ref="D61:D73" si="6">C61*0.8</f>
        <v>104</v>
      </c>
      <c r="E61" s="78">
        <v>0.2</v>
      </c>
    </row>
    <row r="62" spans="1:5" ht="30">
      <c r="A62" s="49" t="s">
        <v>153</v>
      </c>
      <c r="B62" s="53" t="s">
        <v>154</v>
      </c>
      <c r="C62" s="83">
        <v>114</v>
      </c>
      <c r="D62" s="77">
        <f t="shared" si="6"/>
        <v>91.2</v>
      </c>
      <c r="E62" s="78">
        <v>0.2</v>
      </c>
    </row>
    <row r="63" spans="1:5" ht="60">
      <c r="A63" s="49" t="s">
        <v>155</v>
      </c>
      <c r="B63" s="50" t="s">
        <v>179</v>
      </c>
      <c r="C63" s="83">
        <v>250</v>
      </c>
      <c r="D63" s="77">
        <f t="shared" si="6"/>
        <v>200</v>
      </c>
      <c r="E63" s="78">
        <v>0.2</v>
      </c>
    </row>
    <row r="64" spans="1:5" ht="30">
      <c r="A64" s="49" t="s">
        <v>156</v>
      </c>
      <c r="B64" s="50" t="s">
        <v>157</v>
      </c>
      <c r="C64" s="83">
        <v>52.5</v>
      </c>
      <c r="D64" s="77">
        <f t="shared" si="6"/>
        <v>42</v>
      </c>
      <c r="E64" s="78">
        <v>0.2</v>
      </c>
    </row>
    <row r="65" spans="1:5" ht="15.75" customHeight="1">
      <c r="A65" s="49" t="s">
        <v>158</v>
      </c>
      <c r="B65" s="53" t="s">
        <v>159</v>
      </c>
      <c r="C65" s="83">
        <v>52.5</v>
      </c>
      <c r="D65" s="77">
        <f t="shared" si="6"/>
        <v>42</v>
      </c>
      <c r="E65" s="78">
        <v>0.2</v>
      </c>
    </row>
    <row r="66" spans="1:5">
      <c r="A66" s="49" t="s">
        <v>160</v>
      </c>
      <c r="B66" s="53" t="s">
        <v>161</v>
      </c>
      <c r="C66" s="83">
        <v>51.5</v>
      </c>
      <c r="D66" s="77">
        <f t="shared" si="6"/>
        <v>41.2</v>
      </c>
      <c r="E66" s="78">
        <v>0.2</v>
      </c>
    </row>
    <row r="67" spans="1:5">
      <c r="A67" s="49" t="s">
        <v>162</v>
      </c>
      <c r="B67" s="53" t="s">
        <v>163</v>
      </c>
      <c r="C67" s="83">
        <v>54.75</v>
      </c>
      <c r="D67" s="77">
        <f t="shared" si="6"/>
        <v>43.800000000000004</v>
      </c>
      <c r="E67" s="78">
        <v>0.2</v>
      </c>
    </row>
    <row r="68" spans="1:5" ht="15.75" customHeight="1">
      <c r="A68" s="49" t="s">
        <v>164</v>
      </c>
      <c r="B68" s="53" t="s">
        <v>165</v>
      </c>
      <c r="C68" s="83">
        <v>64</v>
      </c>
      <c r="D68" s="77">
        <f t="shared" si="6"/>
        <v>51.2</v>
      </c>
      <c r="E68" s="78">
        <v>0.2</v>
      </c>
    </row>
    <row r="69" spans="1:5" ht="27" customHeight="1">
      <c r="A69" s="55" t="s">
        <v>166</v>
      </c>
      <c r="B69" s="53" t="s">
        <v>167</v>
      </c>
      <c r="C69" s="83">
        <v>215</v>
      </c>
      <c r="D69" s="77">
        <f t="shared" si="6"/>
        <v>172</v>
      </c>
      <c r="E69" s="78">
        <v>0.2</v>
      </c>
    </row>
    <row r="70" spans="1:5" ht="30">
      <c r="A70" s="49" t="s">
        <v>168</v>
      </c>
      <c r="B70" s="53" t="s">
        <v>169</v>
      </c>
      <c r="C70" s="83">
        <v>156.50000000000003</v>
      </c>
      <c r="D70" s="77">
        <f t="shared" si="6"/>
        <v>125.20000000000003</v>
      </c>
      <c r="E70" s="78">
        <v>0.2</v>
      </c>
    </row>
    <row r="71" spans="1:5" ht="30">
      <c r="A71" s="49" t="s">
        <v>170</v>
      </c>
      <c r="B71" s="53" t="s">
        <v>171</v>
      </c>
      <c r="C71" s="83">
        <v>184</v>
      </c>
      <c r="D71" s="77">
        <f t="shared" si="6"/>
        <v>147.20000000000002</v>
      </c>
      <c r="E71" s="78">
        <v>0.2</v>
      </c>
    </row>
    <row r="72" spans="1:5" ht="30">
      <c r="A72" s="49" t="s">
        <v>172</v>
      </c>
      <c r="B72" s="53" t="s">
        <v>173</v>
      </c>
      <c r="C72" s="83">
        <v>126</v>
      </c>
      <c r="D72" s="77">
        <f t="shared" si="6"/>
        <v>100.80000000000001</v>
      </c>
      <c r="E72" s="78">
        <v>0.2</v>
      </c>
    </row>
    <row r="73" spans="1:5" ht="30">
      <c r="A73" s="49" t="s">
        <v>176</v>
      </c>
      <c r="B73" s="53" t="s">
        <v>177</v>
      </c>
      <c r="C73" s="83">
        <v>368</v>
      </c>
      <c r="D73" s="77">
        <f t="shared" si="6"/>
        <v>294.40000000000003</v>
      </c>
      <c r="E73" s="78">
        <v>0.2</v>
      </c>
    </row>
    <row r="74" spans="1:5" ht="30">
      <c r="A74" s="42"/>
      <c r="B74" s="72" t="s">
        <v>24</v>
      </c>
      <c r="C74" s="44" t="s">
        <v>188</v>
      </c>
      <c r="D74" s="70" t="s">
        <v>342</v>
      </c>
      <c r="E74" s="79" t="s">
        <v>343</v>
      </c>
    </row>
    <row r="75" spans="1:5">
      <c r="A75" s="71"/>
      <c r="B75" s="40" t="s">
        <v>25</v>
      </c>
      <c r="C75" s="88">
        <v>0</v>
      </c>
      <c r="D75" s="77">
        <f t="shared" ref="D75:D76" si="7">C75*0.8</f>
        <v>0</v>
      </c>
      <c r="E75" s="78" t="s">
        <v>345</v>
      </c>
    </row>
    <row r="76" spans="1:5">
      <c r="A76" s="71"/>
      <c r="B76" s="40" t="s">
        <v>285</v>
      </c>
      <c r="C76" s="88">
        <v>0</v>
      </c>
      <c r="D76" s="77">
        <f t="shared" si="7"/>
        <v>0</v>
      </c>
      <c r="E76" s="78" t="s">
        <v>345</v>
      </c>
    </row>
    <row r="77" spans="1:5" ht="30">
      <c r="A77" s="57"/>
      <c r="B77" s="72" t="s">
        <v>185</v>
      </c>
      <c r="C77" s="44" t="s">
        <v>188</v>
      </c>
      <c r="D77" s="70" t="s">
        <v>342</v>
      </c>
      <c r="E77" s="79" t="s">
        <v>343</v>
      </c>
    </row>
    <row r="78" spans="1:5">
      <c r="A78" s="58"/>
      <c r="B78" s="59" t="s">
        <v>286</v>
      </c>
      <c r="C78" s="85">
        <v>0</v>
      </c>
      <c r="D78" s="77">
        <f t="shared" ref="D78:D83" si="8">C78*0.8</f>
        <v>0</v>
      </c>
      <c r="E78" s="78" t="s">
        <v>345</v>
      </c>
    </row>
    <row r="79" spans="1:5">
      <c r="A79" s="58"/>
      <c r="B79" s="59" t="s">
        <v>287</v>
      </c>
      <c r="C79" s="85">
        <v>0</v>
      </c>
      <c r="D79" s="77">
        <f t="shared" si="8"/>
        <v>0</v>
      </c>
      <c r="E79" s="78" t="s">
        <v>345</v>
      </c>
    </row>
    <row r="80" spans="1:5">
      <c r="A80" s="58"/>
      <c r="B80" s="59" t="s">
        <v>298</v>
      </c>
      <c r="C80" s="85">
        <v>0</v>
      </c>
      <c r="D80" s="77">
        <f t="shared" si="8"/>
        <v>0</v>
      </c>
      <c r="E80" s="78" t="s">
        <v>345</v>
      </c>
    </row>
    <row r="81" spans="1:5">
      <c r="A81" s="58"/>
      <c r="B81" s="46" t="s">
        <v>299</v>
      </c>
      <c r="C81" s="85">
        <v>400</v>
      </c>
      <c r="D81" s="77">
        <f t="shared" si="8"/>
        <v>320</v>
      </c>
      <c r="E81" s="78">
        <v>0.2</v>
      </c>
    </row>
    <row r="82" spans="1:5" s="37" customFormat="1" ht="18.75" customHeight="1">
      <c r="A82" s="150" t="s">
        <v>579</v>
      </c>
      <c r="B82" s="151"/>
      <c r="C82" s="151"/>
      <c r="D82" s="136"/>
      <c r="E82" s="136"/>
    </row>
    <row r="83" spans="1:5">
      <c r="A83" s="58"/>
      <c r="B83" s="46" t="s">
        <v>301</v>
      </c>
      <c r="C83" s="76">
        <v>375</v>
      </c>
      <c r="D83" s="77">
        <f t="shared" si="8"/>
        <v>300</v>
      </c>
      <c r="E83" s="78">
        <v>0.2</v>
      </c>
    </row>
    <row r="84" spans="1:5" ht="30">
      <c r="A84" s="42"/>
      <c r="B84" s="72" t="s">
        <v>37</v>
      </c>
      <c r="C84" s="44" t="s">
        <v>188</v>
      </c>
      <c r="D84" s="70" t="s">
        <v>342</v>
      </c>
      <c r="E84" s="79" t="s">
        <v>343</v>
      </c>
    </row>
    <row r="85" spans="1:5">
      <c r="A85" s="60"/>
      <c r="B85" s="130" t="s">
        <v>38</v>
      </c>
      <c r="C85" s="133"/>
      <c r="D85" s="133"/>
      <c r="E85" s="149"/>
    </row>
    <row r="86" spans="1:5">
      <c r="A86" s="61"/>
      <c r="B86" s="62" t="s">
        <v>39</v>
      </c>
      <c r="C86" s="88">
        <v>0</v>
      </c>
      <c r="D86" s="77">
        <f>C86*0.8</f>
        <v>0</v>
      </c>
      <c r="E86" s="78" t="s">
        <v>345</v>
      </c>
    </row>
    <row r="87" spans="1:5">
      <c r="A87" s="60"/>
      <c r="B87" s="130" t="s">
        <v>40</v>
      </c>
      <c r="C87" s="133"/>
      <c r="D87" s="133"/>
      <c r="E87" s="149"/>
    </row>
    <row r="88" spans="1:5">
      <c r="A88" s="71"/>
      <c r="B88" s="40" t="s">
        <v>43</v>
      </c>
      <c r="C88" s="81">
        <v>195</v>
      </c>
      <c r="D88" s="77">
        <f t="shared" ref="D88:D90" si="9">C88*0.8</f>
        <v>156</v>
      </c>
      <c r="E88" s="78">
        <v>0.2</v>
      </c>
    </row>
    <row r="89" spans="1:5" ht="30">
      <c r="A89" s="71"/>
      <c r="B89" s="40" t="s">
        <v>303</v>
      </c>
      <c r="C89" s="81">
        <v>750</v>
      </c>
      <c r="D89" s="77">
        <f t="shared" si="9"/>
        <v>600</v>
      </c>
      <c r="E89" s="78">
        <v>0.2</v>
      </c>
    </row>
    <row r="90" spans="1:5">
      <c r="A90" s="71"/>
      <c r="B90" s="40" t="s">
        <v>45</v>
      </c>
      <c r="C90" s="81">
        <v>0</v>
      </c>
      <c r="D90" s="77">
        <f t="shared" si="9"/>
        <v>0</v>
      </c>
      <c r="E90" s="78" t="s">
        <v>345</v>
      </c>
    </row>
    <row r="91" spans="1:5" s="38" customFormat="1">
      <c r="A91" s="71"/>
      <c r="B91" s="89"/>
      <c r="C91" s="90"/>
      <c r="D91" s="91"/>
      <c r="E91" s="92"/>
    </row>
    <row r="92" spans="1:5">
      <c r="A92" s="60"/>
      <c r="B92" s="130" t="s">
        <v>46</v>
      </c>
      <c r="C92" s="133"/>
      <c r="D92" s="133"/>
      <c r="E92" s="149"/>
    </row>
    <row r="93" spans="1:5" s="34" customFormat="1">
      <c r="A93" s="56"/>
      <c r="B93" s="46" t="s">
        <v>291</v>
      </c>
      <c r="C93" s="81">
        <v>0</v>
      </c>
      <c r="D93" s="77">
        <f t="shared" ref="D93:D104" si="10">C93*0.8</f>
        <v>0</v>
      </c>
      <c r="E93" s="78" t="s">
        <v>345</v>
      </c>
    </row>
    <row r="94" spans="1:5" s="34" customFormat="1">
      <c r="A94" s="56"/>
      <c r="B94" s="46" t="s">
        <v>47</v>
      </c>
      <c r="C94" s="76">
        <v>50</v>
      </c>
      <c r="D94" s="77">
        <f t="shared" si="10"/>
        <v>40</v>
      </c>
      <c r="E94" s="78">
        <v>0.2</v>
      </c>
    </row>
    <row r="95" spans="1:5" s="34" customFormat="1">
      <c r="A95" s="56"/>
      <c r="B95" s="46" t="s">
        <v>292</v>
      </c>
      <c r="C95" s="81">
        <v>0</v>
      </c>
      <c r="D95" s="77">
        <f t="shared" si="10"/>
        <v>0</v>
      </c>
      <c r="E95" s="78" t="s">
        <v>345</v>
      </c>
    </row>
    <row r="96" spans="1:5" s="34" customFormat="1">
      <c r="A96" s="56"/>
      <c r="B96" s="46" t="s">
        <v>293</v>
      </c>
      <c r="C96" s="76">
        <v>140</v>
      </c>
      <c r="D96" s="77">
        <f t="shared" si="10"/>
        <v>112</v>
      </c>
      <c r="E96" s="78">
        <v>0.2</v>
      </c>
    </row>
    <row r="97" spans="1:5" s="34" customFormat="1">
      <c r="A97" s="56"/>
      <c r="B97" s="46" t="s">
        <v>294</v>
      </c>
      <c r="C97" s="76">
        <v>200</v>
      </c>
      <c r="D97" s="77">
        <f t="shared" si="10"/>
        <v>160</v>
      </c>
      <c r="E97" s="78">
        <v>0.2</v>
      </c>
    </row>
    <row r="98" spans="1:5" s="34" customFormat="1">
      <c r="A98" s="56"/>
      <c r="B98" s="46" t="s">
        <v>295</v>
      </c>
      <c r="C98" s="76">
        <v>750</v>
      </c>
      <c r="D98" s="77">
        <f t="shared" si="10"/>
        <v>600</v>
      </c>
      <c r="E98" s="78">
        <v>0.2</v>
      </c>
    </row>
    <row r="99" spans="1:5" s="34" customFormat="1" ht="30">
      <c r="A99" s="56"/>
      <c r="B99" s="46" t="s">
        <v>300</v>
      </c>
      <c r="C99" s="76">
        <v>100</v>
      </c>
      <c r="D99" s="77">
        <f t="shared" si="10"/>
        <v>80</v>
      </c>
      <c r="E99" s="78">
        <v>0.2</v>
      </c>
    </row>
    <row r="100" spans="1:5" s="34" customFormat="1">
      <c r="A100" s="56"/>
      <c r="B100" s="46" t="s">
        <v>54</v>
      </c>
      <c r="C100" s="76">
        <v>200</v>
      </c>
      <c r="D100" s="77">
        <f t="shared" si="10"/>
        <v>160</v>
      </c>
      <c r="E100" s="78">
        <v>0.2</v>
      </c>
    </row>
    <row r="101" spans="1:5" s="34" customFormat="1">
      <c r="A101" s="56"/>
      <c r="B101" s="46" t="s">
        <v>49</v>
      </c>
      <c r="C101" s="76">
        <v>250</v>
      </c>
      <c r="D101" s="77">
        <f t="shared" si="10"/>
        <v>200</v>
      </c>
      <c r="E101" s="78">
        <v>0.2</v>
      </c>
    </row>
    <row r="102" spans="1:5" s="34" customFormat="1" ht="30">
      <c r="A102" s="56"/>
      <c r="B102" s="46" t="s">
        <v>297</v>
      </c>
      <c r="C102" s="76">
        <v>350</v>
      </c>
      <c r="D102" s="77">
        <f t="shared" si="10"/>
        <v>280</v>
      </c>
      <c r="E102" s="78">
        <v>0.2</v>
      </c>
    </row>
    <row r="103" spans="1:5" s="34" customFormat="1">
      <c r="A103" s="56"/>
      <c r="B103" s="46" t="s">
        <v>51</v>
      </c>
      <c r="C103" s="76">
        <v>100</v>
      </c>
      <c r="D103" s="77">
        <f t="shared" si="10"/>
        <v>80</v>
      </c>
      <c r="E103" s="78">
        <v>0.2</v>
      </c>
    </row>
    <row r="104" spans="1:5" s="34" customFormat="1" ht="30">
      <c r="A104" s="56"/>
      <c r="B104" s="46" t="s">
        <v>71</v>
      </c>
      <c r="C104" s="76">
        <v>300</v>
      </c>
      <c r="D104" s="77">
        <f t="shared" si="10"/>
        <v>240</v>
      </c>
      <c r="E104" s="78">
        <v>0.2</v>
      </c>
    </row>
    <row r="105" spans="1:5">
      <c r="A105" s="134"/>
      <c r="B105" s="133"/>
      <c r="C105" s="133"/>
      <c r="D105" s="133"/>
      <c r="E105" s="149"/>
    </row>
  </sheetData>
  <mergeCells count="12">
    <mergeCell ref="A8:E8"/>
    <mergeCell ref="A1:E1"/>
    <mergeCell ref="A105:E105"/>
    <mergeCell ref="B85:E85"/>
    <mergeCell ref="B87:E87"/>
    <mergeCell ref="B92:E92"/>
    <mergeCell ref="A37:E37"/>
    <mergeCell ref="A58:E58"/>
    <mergeCell ref="A82:E82"/>
    <mergeCell ref="A48:B48"/>
    <mergeCell ref="A55:B55"/>
    <mergeCell ref="A60:B60"/>
  </mergeCells>
  <pageMargins left="0.7" right="0.7" top="0.75" bottom="0.75" header="0.3" footer="0.3"/>
  <pageSetup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2"/>
  <sheetViews>
    <sheetView view="pageBreakPreview" zoomScaleNormal="100" zoomScaleSheetLayoutView="100" workbookViewId="0">
      <selection activeCell="K3" sqref="K3"/>
    </sheetView>
  </sheetViews>
  <sheetFormatPr defaultColWidth="9.140625" defaultRowHeight="15"/>
  <cols>
    <col min="1" max="1" width="15.42578125" style="75" customWidth="1"/>
    <col min="2" max="2" width="34.85546875" style="8" customWidth="1"/>
    <col min="3" max="3" width="11.42578125" style="8" customWidth="1"/>
    <col min="4" max="4" width="14.140625" style="157" customWidth="1"/>
    <col min="5" max="5" width="9.28515625" style="157" customWidth="1"/>
    <col min="6" max="6" width="9.140625" style="75" customWidth="1"/>
    <col min="7" max="16384" width="9.140625" style="75"/>
  </cols>
  <sheetData>
    <row r="1" spans="1:5" ht="18.75" customHeight="1">
      <c r="A1" s="137" t="s">
        <v>579</v>
      </c>
      <c r="B1" s="138"/>
      <c r="C1" s="138"/>
      <c r="D1" s="139"/>
      <c r="E1" s="139"/>
    </row>
    <row r="2" spans="1:5" ht="135.75" customHeight="1"/>
    <row r="3" spans="1:5" ht="325.5" customHeight="1"/>
    <row r="6" spans="1:5" ht="190.5" customHeight="1"/>
    <row r="7" spans="1:5" ht="30">
      <c r="A7" s="135" t="s">
        <v>10</v>
      </c>
      <c r="B7" s="136"/>
      <c r="C7" s="44" t="s">
        <v>188</v>
      </c>
      <c r="D7" s="74" t="s">
        <v>342</v>
      </c>
      <c r="E7" s="79" t="s">
        <v>343</v>
      </c>
    </row>
    <row r="8" spans="1:5">
      <c r="A8" s="68" t="s">
        <v>580</v>
      </c>
      <c r="B8" s="159" t="s">
        <v>581</v>
      </c>
      <c r="C8" s="160">
        <v>2150</v>
      </c>
      <c r="D8" s="158">
        <f>C8*0.8</f>
        <v>1720</v>
      </c>
      <c r="E8" s="78">
        <v>0.2</v>
      </c>
    </row>
    <row r="9" spans="1:5">
      <c r="A9" s="68" t="s">
        <v>582</v>
      </c>
      <c r="B9" s="159" t="s">
        <v>583</v>
      </c>
      <c r="C9" s="160">
        <v>2150</v>
      </c>
      <c r="D9" s="158">
        <f t="shared" ref="D9:D11" si="0">C9*0.8</f>
        <v>1720</v>
      </c>
      <c r="E9" s="78">
        <v>0.2</v>
      </c>
    </row>
    <row r="10" spans="1:5">
      <c r="A10" s="68" t="s">
        <v>584</v>
      </c>
      <c r="B10" s="159" t="s">
        <v>585</v>
      </c>
      <c r="C10" s="160">
        <v>2150</v>
      </c>
      <c r="D10" s="158">
        <f t="shared" si="0"/>
        <v>1720</v>
      </c>
      <c r="E10" s="78">
        <v>0.2</v>
      </c>
    </row>
    <row r="11" spans="1:5">
      <c r="A11" s="68" t="s">
        <v>586</v>
      </c>
      <c r="B11" s="159" t="s">
        <v>587</v>
      </c>
      <c r="C11" s="160">
        <v>2150</v>
      </c>
      <c r="D11" s="158">
        <f t="shared" si="0"/>
        <v>1720</v>
      </c>
      <c r="E11" s="78">
        <v>0.2</v>
      </c>
    </row>
    <row r="12" spans="1:5" ht="30">
      <c r="A12" s="135" t="s">
        <v>588</v>
      </c>
      <c r="B12" s="136"/>
      <c r="C12" s="44" t="s">
        <v>188</v>
      </c>
      <c r="D12" s="74" t="s">
        <v>342</v>
      </c>
      <c r="E12" s="79" t="s">
        <v>343</v>
      </c>
    </row>
    <row r="13" spans="1:5">
      <c r="A13" s="49" t="s">
        <v>589</v>
      </c>
      <c r="B13" s="50" t="s">
        <v>590</v>
      </c>
      <c r="C13" s="161">
        <v>14</v>
      </c>
      <c r="D13" s="158">
        <f t="shared" ref="D13:D16" si="1">C13*0.8</f>
        <v>11.200000000000001</v>
      </c>
      <c r="E13" s="78">
        <v>0.2</v>
      </c>
    </row>
    <row r="14" spans="1:5">
      <c r="A14" s="49" t="s">
        <v>591</v>
      </c>
      <c r="B14" s="50" t="s">
        <v>592</v>
      </c>
      <c r="C14" s="161">
        <v>48</v>
      </c>
      <c r="D14" s="158">
        <f t="shared" si="1"/>
        <v>38.400000000000006</v>
      </c>
      <c r="E14" s="78">
        <v>0.2</v>
      </c>
    </row>
    <row r="15" spans="1:5">
      <c r="A15" s="49" t="s">
        <v>593</v>
      </c>
      <c r="B15" s="50" t="s">
        <v>594</v>
      </c>
      <c r="C15" s="161">
        <v>173</v>
      </c>
      <c r="D15" s="158">
        <f t="shared" si="1"/>
        <v>138.4</v>
      </c>
      <c r="E15" s="78">
        <v>0.2</v>
      </c>
    </row>
    <row r="16" spans="1:5">
      <c r="A16" s="49" t="s">
        <v>595</v>
      </c>
      <c r="B16" s="50" t="s">
        <v>596</v>
      </c>
      <c r="C16" s="161">
        <v>13.7</v>
      </c>
      <c r="D16" s="158">
        <f t="shared" si="1"/>
        <v>10.96</v>
      </c>
      <c r="E16" s="78">
        <v>0.2</v>
      </c>
    </row>
    <row r="17" spans="1:5" ht="30">
      <c r="A17" s="135" t="s">
        <v>597</v>
      </c>
      <c r="B17" s="136"/>
      <c r="C17" s="44" t="s">
        <v>188</v>
      </c>
      <c r="D17" s="74" t="s">
        <v>342</v>
      </c>
      <c r="E17" s="79" t="s">
        <v>343</v>
      </c>
    </row>
    <row r="18" spans="1:5" ht="75">
      <c r="A18" s="49" t="s">
        <v>598</v>
      </c>
      <c r="B18" s="50" t="s">
        <v>599</v>
      </c>
      <c r="C18" s="161">
        <v>900</v>
      </c>
      <c r="D18" s="158">
        <f t="shared" ref="D18:D24" si="2">C18*0.8</f>
        <v>720</v>
      </c>
      <c r="E18" s="78">
        <v>0.2</v>
      </c>
    </row>
    <row r="19" spans="1:5">
      <c r="A19" s="49" t="s">
        <v>600</v>
      </c>
      <c r="B19" s="50" t="s">
        <v>601</v>
      </c>
      <c r="C19" s="161">
        <v>34.75</v>
      </c>
      <c r="D19" s="158">
        <f t="shared" si="2"/>
        <v>27.8</v>
      </c>
      <c r="E19" s="78">
        <v>0.2</v>
      </c>
    </row>
    <row r="20" spans="1:5">
      <c r="A20" s="49" t="s">
        <v>602</v>
      </c>
      <c r="B20" s="50" t="s">
        <v>603</v>
      </c>
      <c r="C20" s="161">
        <v>100</v>
      </c>
      <c r="D20" s="158">
        <f t="shared" si="2"/>
        <v>80</v>
      </c>
      <c r="E20" s="78">
        <v>0.2</v>
      </c>
    </row>
    <row r="21" spans="1:5">
      <c r="A21" s="49" t="s">
        <v>602</v>
      </c>
      <c r="B21" s="50" t="s">
        <v>604</v>
      </c>
      <c r="C21" s="161">
        <v>160</v>
      </c>
      <c r="D21" s="158">
        <f t="shared" si="2"/>
        <v>128</v>
      </c>
      <c r="E21" s="78">
        <v>0.2</v>
      </c>
    </row>
    <row r="22" spans="1:5">
      <c r="A22" s="49" t="s">
        <v>605</v>
      </c>
      <c r="B22" s="50" t="s">
        <v>606</v>
      </c>
      <c r="C22" s="161">
        <v>300</v>
      </c>
      <c r="D22" s="158">
        <f t="shared" si="2"/>
        <v>240</v>
      </c>
      <c r="E22" s="78">
        <v>0.2</v>
      </c>
    </row>
    <row r="23" spans="1:5">
      <c r="A23" s="49" t="s">
        <v>607</v>
      </c>
      <c r="B23" s="50" t="s">
        <v>608</v>
      </c>
      <c r="C23" s="161">
        <v>140</v>
      </c>
      <c r="D23" s="158">
        <f t="shared" si="2"/>
        <v>112</v>
      </c>
      <c r="E23" s="78">
        <v>0.2</v>
      </c>
    </row>
    <row r="24" spans="1:5">
      <c r="A24" s="49" t="s">
        <v>609</v>
      </c>
      <c r="B24" s="50" t="s">
        <v>610</v>
      </c>
      <c r="C24" s="161">
        <v>650</v>
      </c>
      <c r="D24" s="158">
        <f t="shared" si="2"/>
        <v>520</v>
      </c>
      <c r="E24" s="78">
        <v>0.2</v>
      </c>
    </row>
    <row r="25" spans="1:5" ht="30">
      <c r="A25" s="135" t="s">
        <v>611</v>
      </c>
      <c r="B25" s="136"/>
      <c r="C25" s="44" t="s">
        <v>188</v>
      </c>
      <c r="D25" s="74" t="s">
        <v>342</v>
      </c>
      <c r="E25" s="79" t="s">
        <v>343</v>
      </c>
    </row>
    <row r="26" spans="1:5">
      <c r="A26" s="49" t="s">
        <v>612</v>
      </c>
      <c r="B26" s="50" t="s">
        <v>613</v>
      </c>
      <c r="C26" s="161">
        <v>75</v>
      </c>
      <c r="D26" s="158">
        <f t="shared" ref="D26:D29" si="3">C26*0.8</f>
        <v>60</v>
      </c>
      <c r="E26" s="78">
        <v>0.2</v>
      </c>
    </row>
    <row r="27" spans="1:5">
      <c r="A27" s="49" t="s">
        <v>614</v>
      </c>
      <c r="B27" s="50" t="s">
        <v>615</v>
      </c>
      <c r="C27" s="161">
        <v>75</v>
      </c>
      <c r="D27" s="158">
        <f t="shared" si="3"/>
        <v>60</v>
      </c>
      <c r="E27" s="78">
        <v>0.2</v>
      </c>
    </row>
    <row r="28" spans="1:5">
      <c r="A28" s="49" t="s">
        <v>616</v>
      </c>
      <c r="B28" s="50" t="s">
        <v>617</v>
      </c>
      <c r="C28" s="161">
        <v>63</v>
      </c>
      <c r="D28" s="158">
        <f t="shared" si="3"/>
        <v>50.400000000000006</v>
      </c>
      <c r="E28" s="78">
        <v>0.2</v>
      </c>
    </row>
    <row r="29" spans="1:5">
      <c r="A29" s="49" t="s">
        <v>618</v>
      </c>
      <c r="B29" s="50" t="s">
        <v>619</v>
      </c>
      <c r="C29" s="161">
        <v>61.25</v>
      </c>
      <c r="D29" s="158">
        <f t="shared" si="3"/>
        <v>49</v>
      </c>
      <c r="E29" s="78">
        <v>0.2</v>
      </c>
    </row>
    <row r="30" spans="1:5" ht="30">
      <c r="A30" s="135" t="s">
        <v>620</v>
      </c>
      <c r="B30" s="136"/>
      <c r="C30" s="44" t="s">
        <v>188</v>
      </c>
      <c r="D30" s="74" t="s">
        <v>342</v>
      </c>
      <c r="E30" s="79" t="s">
        <v>343</v>
      </c>
    </row>
    <row r="31" spans="1:5">
      <c r="A31" s="49"/>
      <c r="B31" s="50" t="s">
        <v>25</v>
      </c>
      <c r="C31" s="161">
        <v>0</v>
      </c>
      <c r="D31" s="158">
        <f>C31*0.6</f>
        <v>0</v>
      </c>
      <c r="E31" s="161" t="s">
        <v>345</v>
      </c>
    </row>
    <row r="32" spans="1:5">
      <c r="A32" s="49"/>
      <c r="B32" s="50" t="s">
        <v>285</v>
      </c>
      <c r="C32" s="161">
        <v>0</v>
      </c>
      <c r="D32" s="158">
        <f>C32*0.6</f>
        <v>0</v>
      </c>
      <c r="E32" s="161" t="s">
        <v>345</v>
      </c>
    </row>
    <row r="33" spans="1:5">
      <c r="A33" s="49"/>
      <c r="B33" s="50" t="s">
        <v>286</v>
      </c>
      <c r="C33" s="161">
        <v>0</v>
      </c>
      <c r="D33" s="158">
        <f>C33*0.6</f>
        <v>0</v>
      </c>
      <c r="E33" s="161" t="s">
        <v>345</v>
      </c>
    </row>
    <row r="34" spans="1:5">
      <c r="A34" s="49"/>
      <c r="B34" s="50" t="s">
        <v>287</v>
      </c>
      <c r="C34" s="161">
        <v>350</v>
      </c>
      <c r="D34" s="158">
        <f t="shared" ref="D34:D37" si="4">C34*0.8</f>
        <v>280</v>
      </c>
      <c r="E34" s="78">
        <v>0.2</v>
      </c>
    </row>
    <row r="35" spans="1:5">
      <c r="A35" s="49"/>
      <c r="B35" s="50" t="s">
        <v>621</v>
      </c>
      <c r="C35" s="161">
        <v>125</v>
      </c>
      <c r="D35" s="158">
        <f t="shared" si="4"/>
        <v>100</v>
      </c>
      <c r="E35" s="78">
        <v>0.2</v>
      </c>
    </row>
    <row r="36" spans="1:5">
      <c r="A36" s="49"/>
      <c r="B36" s="50" t="s">
        <v>622</v>
      </c>
      <c r="C36" s="161">
        <v>400</v>
      </c>
      <c r="D36" s="158">
        <f t="shared" si="4"/>
        <v>320</v>
      </c>
      <c r="E36" s="78">
        <v>0.2</v>
      </c>
    </row>
    <row r="37" spans="1:5">
      <c r="A37" s="49"/>
      <c r="B37" s="50" t="s">
        <v>623</v>
      </c>
      <c r="C37" s="161">
        <v>375</v>
      </c>
      <c r="D37" s="158">
        <f t="shared" si="4"/>
        <v>300</v>
      </c>
      <c r="E37" s="78">
        <v>0.2</v>
      </c>
    </row>
    <row r="38" spans="1:5">
      <c r="A38" s="49"/>
      <c r="B38" s="50" t="s">
        <v>624</v>
      </c>
      <c r="C38" s="161">
        <v>0</v>
      </c>
      <c r="D38" s="158">
        <f>C38*0.6</f>
        <v>0</v>
      </c>
      <c r="E38" s="161" t="s">
        <v>345</v>
      </c>
    </row>
    <row r="39" spans="1:5">
      <c r="A39" s="49"/>
      <c r="B39" s="50" t="s">
        <v>625</v>
      </c>
      <c r="C39" s="161">
        <v>300</v>
      </c>
      <c r="D39" s="158">
        <f>C39*0.8</f>
        <v>240</v>
      </c>
      <c r="E39" s="78">
        <v>0.2</v>
      </c>
    </row>
    <row r="40" spans="1:5">
      <c r="A40" s="49"/>
      <c r="B40" s="50" t="s">
        <v>626</v>
      </c>
      <c r="C40" s="161">
        <v>0</v>
      </c>
      <c r="D40" s="158">
        <f>C40*0.6</f>
        <v>0</v>
      </c>
      <c r="E40" s="161" t="s">
        <v>345</v>
      </c>
    </row>
    <row r="41" spans="1:5">
      <c r="A41" s="49"/>
      <c r="B41" s="50" t="s">
        <v>627</v>
      </c>
      <c r="C41" s="161">
        <v>475</v>
      </c>
      <c r="D41" s="158">
        <f>C41*0.8</f>
        <v>380</v>
      </c>
      <c r="E41" s="78">
        <v>0.2</v>
      </c>
    </row>
    <row r="42" spans="1:5">
      <c r="A42" s="49"/>
      <c r="B42" s="50" t="s">
        <v>628</v>
      </c>
      <c r="C42" s="161">
        <v>0</v>
      </c>
      <c r="D42" s="158">
        <f>C42*0.6</f>
        <v>0</v>
      </c>
      <c r="E42" s="161" t="s">
        <v>345</v>
      </c>
    </row>
    <row r="43" spans="1:5">
      <c r="A43" s="49"/>
      <c r="B43" s="50" t="s">
        <v>629</v>
      </c>
      <c r="C43" s="161">
        <v>0</v>
      </c>
      <c r="D43" s="158">
        <f>C43*0.6</f>
        <v>0</v>
      </c>
      <c r="E43" s="161" t="s">
        <v>345</v>
      </c>
    </row>
    <row r="44" spans="1:5">
      <c r="A44" s="49"/>
      <c r="B44" s="50" t="s">
        <v>630</v>
      </c>
      <c r="C44" s="161">
        <v>0</v>
      </c>
      <c r="D44" s="158">
        <f>C44*0.6</f>
        <v>0</v>
      </c>
      <c r="E44" s="161" t="s">
        <v>345</v>
      </c>
    </row>
    <row r="45" spans="1:5">
      <c r="A45" s="49"/>
      <c r="B45" s="50" t="s">
        <v>631</v>
      </c>
      <c r="C45" s="161">
        <v>50</v>
      </c>
      <c r="D45" s="158">
        <f t="shared" ref="D45:D52" si="5">C45*0.8</f>
        <v>40</v>
      </c>
      <c r="E45" s="78">
        <v>0.2</v>
      </c>
    </row>
    <row r="46" spans="1:5">
      <c r="A46" s="49"/>
      <c r="B46" s="50" t="s">
        <v>632</v>
      </c>
      <c r="C46" s="161">
        <v>140</v>
      </c>
      <c r="D46" s="158">
        <f t="shared" si="5"/>
        <v>112</v>
      </c>
      <c r="E46" s="78">
        <v>0.2</v>
      </c>
    </row>
    <row r="47" spans="1:5" ht="30">
      <c r="A47" s="49"/>
      <c r="B47" s="50" t="s">
        <v>294</v>
      </c>
      <c r="C47" s="161">
        <v>200</v>
      </c>
      <c r="D47" s="158">
        <f t="shared" si="5"/>
        <v>160</v>
      </c>
      <c r="E47" s="78">
        <v>0.2</v>
      </c>
    </row>
    <row r="48" spans="1:5">
      <c r="A48" s="49"/>
      <c r="B48" s="50" t="s">
        <v>633</v>
      </c>
      <c r="C48" s="161">
        <v>750</v>
      </c>
      <c r="D48" s="158">
        <f t="shared" si="5"/>
        <v>600</v>
      </c>
      <c r="E48" s="78">
        <v>0.2</v>
      </c>
    </row>
    <row r="49" spans="1:5">
      <c r="A49" s="49"/>
      <c r="B49" s="50" t="s">
        <v>634</v>
      </c>
      <c r="C49" s="161">
        <v>100</v>
      </c>
      <c r="D49" s="158">
        <f t="shared" si="5"/>
        <v>80</v>
      </c>
      <c r="E49" s="78">
        <v>0.2</v>
      </c>
    </row>
    <row r="50" spans="1:5">
      <c r="A50" s="49"/>
      <c r="B50" s="50" t="s">
        <v>54</v>
      </c>
      <c r="C50" s="161">
        <v>200</v>
      </c>
      <c r="D50" s="158">
        <f t="shared" si="5"/>
        <v>160</v>
      </c>
      <c r="E50" s="78">
        <v>0.2</v>
      </c>
    </row>
    <row r="51" spans="1:5">
      <c r="A51" s="49"/>
      <c r="B51" s="50" t="s">
        <v>51</v>
      </c>
      <c r="C51" s="161">
        <v>100</v>
      </c>
      <c r="D51" s="158">
        <f t="shared" si="5"/>
        <v>80</v>
      </c>
      <c r="E51" s="78">
        <v>0.2</v>
      </c>
    </row>
    <row r="52" spans="1:5" ht="40.5">
      <c r="A52" s="49"/>
      <c r="B52" s="50" t="s">
        <v>635</v>
      </c>
      <c r="C52" s="161">
        <v>42</v>
      </c>
      <c r="D52" s="158">
        <f t="shared" si="5"/>
        <v>33.6</v>
      </c>
      <c r="E52" s="78">
        <v>0.2</v>
      </c>
    </row>
  </sheetData>
  <mergeCells count="6">
    <mergeCell ref="A7:B7"/>
    <mergeCell ref="A12:B12"/>
    <mergeCell ref="A17:B17"/>
    <mergeCell ref="A25:B25"/>
    <mergeCell ref="A30:B30"/>
    <mergeCell ref="A1:E1"/>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8"/>
  <sheetViews>
    <sheetView view="pageBreakPreview" topLeftCell="A4" zoomScaleNormal="100" zoomScaleSheetLayoutView="100" workbookViewId="0">
      <selection activeCell="J2" sqref="J2"/>
    </sheetView>
  </sheetViews>
  <sheetFormatPr defaultColWidth="9.140625" defaultRowHeight="15"/>
  <cols>
    <col min="1" max="1" width="12.85546875" style="75" customWidth="1"/>
    <col min="2" max="2" width="30.7109375" style="8" customWidth="1"/>
    <col min="3" max="3" width="10.42578125" style="157" customWidth="1"/>
    <col min="4" max="4" width="14.42578125" style="157" customWidth="1"/>
    <col min="5" max="5" width="10.42578125" style="157" customWidth="1"/>
    <col min="6" max="16384" width="9.140625" style="75"/>
  </cols>
  <sheetData>
    <row r="1" spans="1:5" ht="18.75" customHeight="1">
      <c r="A1" s="137" t="s">
        <v>579</v>
      </c>
      <c r="B1" s="138"/>
      <c r="C1" s="138"/>
      <c r="D1" s="139"/>
      <c r="E1" s="139"/>
    </row>
    <row r="2" spans="1:5" ht="135.75" customHeight="1"/>
    <row r="3" spans="1:5" ht="325.5" customHeight="1"/>
    <row r="6" spans="1:5" ht="190.5" customHeight="1"/>
    <row r="7" spans="1:5" ht="30" customHeight="1">
      <c r="A7" s="135" t="s">
        <v>10</v>
      </c>
      <c r="B7" s="136"/>
      <c r="C7" s="44" t="s">
        <v>188</v>
      </c>
      <c r="D7" s="74" t="s">
        <v>342</v>
      </c>
      <c r="E7" s="79" t="s">
        <v>343</v>
      </c>
    </row>
    <row r="8" spans="1:5">
      <c r="A8" s="68" t="s">
        <v>636</v>
      </c>
      <c r="B8" s="159" t="s">
        <v>637</v>
      </c>
      <c r="C8" s="160">
        <v>2150</v>
      </c>
      <c r="D8" s="158">
        <f>C8*0.8</f>
        <v>1720</v>
      </c>
      <c r="E8" s="78">
        <v>0.2</v>
      </c>
    </row>
    <row r="9" spans="1:5">
      <c r="A9" s="68" t="s">
        <v>638</v>
      </c>
      <c r="B9" s="159" t="s">
        <v>639</v>
      </c>
      <c r="C9" s="160">
        <v>2150</v>
      </c>
      <c r="D9" s="158">
        <f t="shared" ref="D9:D11" si="0">C9*0.8</f>
        <v>1720</v>
      </c>
      <c r="E9" s="78">
        <v>0.2</v>
      </c>
    </row>
    <row r="10" spans="1:5">
      <c r="A10" s="68" t="s">
        <v>640</v>
      </c>
      <c r="B10" s="159" t="s">
        <v>641</v>
      </c>
      <c r="C10" s="160">
        <v>2150</v>
      </c>
      <c r="D10" s="158">
        <f t="shared" si="0"/>
        <v>1720</v>
      </c>
      <c r="E10" s="78">
        <v>0.2</v>
      </c>
    </row>
    <row r="11" spans="1:5">
      <c r="A11" s="68" t="s">
        <v>642</v>
      </c>
      <c r="B11" s="159" t="s">
        <v>643</v>
      </c>
      <c r="C11" s="160">
        <v>2150</v>
      </c>
      <c r="D11" s="158">
        <f t="shared" si="0"/>
        <v>1720</v>
      </c>
      <c r="E11" s="78">
        <v>0.2</v>
      </c>
    </row>
    <row r="12" spans="1:5" ht="31.5" customHeight="1">
      <c r="A12" s="135" t="s">
        <v>588</v>
      </c>
      <c r="B12" s="136"/>
      <c r="C12" s="44" t="s">
        <v>188</v>
      </c>
      <c r="D12" s="74" t="s">
        <v>342</v>
      </c>
      <c r="E12" s="79" t="s">
        <v>343</v>
      </c>
    </row>
    <row r="13" spans="1:5">
      <c r="A13" s="49" t="s">
        <v>589</v>
      </c>
      <c r="B13" s="50" t="s">
        <v>590</v>
      </c>
      <c r="C13" s="161">
        <v>14</v>
      </c>
      <c r="D13" s="158">
        <f t="shared" ref="D13:D16" si="1">C13*0.8</f>
        <v>11.200000000000001</v>
      </c>
      <c r="E13" s="78">
        <v>0.2</v>
      </c>
    </row>
    <row r="14" spans="1:5">
      <c r="A14" s="49" t="s">
        <v>591</v>
      </c>
      <c r="B14" s="50" t="s">
        <v>592</v>
      </c>
      <c r="C14" s="161">
        <v>48</v>
      </c>
      <c r="D14" s="158">
        <f t="shared" si="1"/>
        <v>38.400000000000006</v>
      </c>
      <c r="E14" s="78">
        <v>0.2</v>
      </c>
    </row>
    <row r="15" spans="1:5">
      <c r="A15" s="49" t="s">
        <v>593</v>
      </c>
      <c r="B15" s="50" t="s">
        <v>594</v>
      </c>
      <c r="C15" s="161">
        <v>173</v>
      </c>
      <c r="D15" s="158">
        <f t="shared" si="1"/>
        <v>138.4</v>
      </c>
      <c r="E15" s="78">
        <v>0.2</v>
      </c>
    </row>
    <row r="16" spans="1:5">
      <c r="A16" s="49" t="s">
        <v>595</v>
      </c>
      <c r="B16" s="50" t="s">
        <v>596</v>
      </c>
      <c r="C16" s="161">
        <v>13.7</v>
      </c>
      <c r="D16" s="158">
        <f t="shared" si="1"/>
        <v>10.96</v>
      </c>
      <c r="E16" s="78">
        <v>0.2</v>
      </c>
    </row>
    <row r="17" spans="1:5" ht="36.75" customHeight="1">
      <c r="A17" s="135" t="s">
        <v>597</v>
      </c>
      <c r="B17" s="136"/>
      <c r="C17" s="44" t="s">
        <v>188</v>
      </c>
      <c r="D17" s="74" t="s">
        <v>342</v>
      </c>
      <c r="E17" s="79" t="s">
        <v>343</v>
      </c>
    </row>
    <row r="18" spans="1:5">
      <c r="A18" s="49" t="s">
        <v>644</v>
      </c>
      <c r="B18" s="50" t="s">
        <v>645</v>
      </c>
      <c r="C18" s="161">
        <v>180</v>
      </c>
      <c r="D18" s="158">
        <f t="shared" ref="D18:D22" si="2">C18*0.8</f>
        <v>144</v>
      </c>
      <c r="E18" s="78">
        <v>0.2</v>
      </c>
    </row>
    <row r="19" spans="1:5">
      <c r="A19" s="49" t="s">
        <v>646</v>
      </c>
      <c r="B19" s="50" t="s">
        <v>647</v>
      </c>
      <c r="C19" s="161">
        <v>31.5</v>
      </c>
      <c r="D19" s="158">
        <f t="shared" si="2"/>
        <v>25.200000000000003</v>
      </c>
      <c r="E19" s="78">
        <v>0.2</v>
      </c>
    </row>
    <row r="20" spans="1:5">
      <c r="A20" s="49" t="s">
        <v>648</v>
      </c>
      <c r="B20" s="50" t="s">
        <v>649</v>
      </c>
      <c r="C20" s="161">
        <v>52.5</v>
      </c>
      <c r="D20" s="158">
        <f t="shared" si="2"/>
        <v>42</v>
      </c>
      <c r="E20" s="78">
        <v>0.2</v>
      </c>
    </row>
    <row r="21" spans="1:5">
      <c r="A21" s="49" t="s">
        <v>650</v>
      </c>
      <c r="B21" s="50" t="s">
        <v>651</v>
      </c>
      <c r="C21" s="161">
        <v>42.01</v>
      </c>
      <c r="D21" s="158">
        <f t="shared" si="2"/>
        <v>33.607999999999997</v>
      </c>
      <c r="E21" s="78">
        <v>0.2</v>
      </c>
    </row>
    <row r="22" spans="1:5">
      <c r="A22" s="49" t="s">
        <v>652</v>
      </c>
      <c r="B22" s="50" t="s">
        <v>653</v>
      </c>
      <c r="C22" s="161">
        <v>86</v>
      </c>
      <c r="D22" s="158">
        <f t="shared" si="2"/>
        <v>68.8</v>
      </c>
      <c r="E22" s="78">
        <v>0.2</v>
      </c>
    </row>
    <row r="23" spans="1:5" ht="35.25" customHeight="1">
      <c r="A23" s="135" t="s">
        <v>611</v>
      </c>
      <c r="B23" s="136"/>
      <c r="C23" s="44" t="s">
        <v>188</v>
      </c>
      <c r="D23" s="74" t="s">
        <v>342</v>
      </c>
      <c r="E23" s="79" t="s">
        <v>343</v>
      </c>
    </row>
    <row r="24" spans="1:5">
      <c r="A24" s="49" t="s">
        <v>614</v>
      </c>
      <c r="B24" s="50" t="s">
        <v>615</v>
      </c>
      <c r="C24" s="161">
        <v>75</v>
      </c>
      <c r="D24" s="158">
        <f t="shared" ref="D24:D26" si="3">C24*0.8</f>
        <v>60</v>
      </c>
      <c r="E24" s="78">
        <v>0.2</v>
      </c>
    </row>
    <row r="25" spans="1:5">
      <c r="A25" s="49" t="s">
        <v>616</v>
      </c>
      <c r="B25" s="50" t="s">
        <v>617</v>
      </c>
      <c r="C25" s="161">
        <v>63</v>
      </c>
      <c r="D25" s="158">
        <f t="shared" si="3"/>
        <v>50.400000000000006</v>
      </c>
      <c r="E25" s="78">
        <v>0.2</v>
      </c>
    </row>
    <row r="26" spans="1:5">
      <c r="A26" s="49" t="s">
        <v>618</v>
      </c>
      <c r="B26" s="50" t="s">
        <v>619</v>
      </c>
      <c r="C26" s="161">
        <v>61.25</v>
      </c>
      <c r="D26" s="158">
        <f t="shared" si="3"/>
        <v>49</v>
      </c>
      <c r="E26" s="78">
        <v>0.2</v>
      </c>
    </row>
    <row r="27" spans="1:5" ht="37.5" customHeight="1">
      <c r="A27" s="135" t="s">
        <v>620</v>
      </c>
      <c r="B27" s="136"/>
      <c r="C27" s="44" t="s">
        <v>188</v>
      </c>
      <c r="D27" s="74" t="s">
        <v>342</v>
      </c>
      <c r="E27" s="79" t="s">
        <v>343</v>
      </c>
    </row>
    <row r="28" spans="1:5">
      <c r="A28" s="49"/>
      <c r="B28" s="50" t="s">
        <v>25</v>
      </c>
      <c r="C28" s="161">
        <v>0</v>
      </c>
      <c r="D28" s="158">
        <f>C28*0.6</f>
        <v>0</v>
      </c>
      <c r="E28" s="161" t="s">
        <v>345</v>
      </c>
    </row>
    <row r="29" spans="1:5">
      <c r="A29" s="49"/>
      <c r="B29" s="50" t="s">
        <v>285</v>
      </c>
      <c r="C29" s="161">
        <v>0</v>
      </c>
      <c r="D29" s="158">
        <f>C29*0.6</f>
        <v>0</v>
      </c>
      <c r="E29" s="161" t="s">
        <v>345</v>
      </c>
    </row>
    <row r="30" spans="1:5">
      <c r="A30" s="49"/>
      <c r="B30" s="50" t="s">
        <v>286</v>
      </c>
      <c r="C30" s="161">
        <v>0</v>
      </c>
      <c r="D30" s="158">
        <f>C30*0.6</f>
        <v>0</v>
      </c>
      <c r="E30" s="161" t="s">
        <v>345</v>
      </c>
    </row>
    <row r="31" spans="1:5">
      <c r="A31" s="49"/>
      <c r="B31" s="50" t="s">
        <v>287</v>
      </c>
      <c r="C31" s="161">
        <v>0</v>
      </c>
      <c r="D31" s="158">
        <f>C31*0.6</f>
        <v>0</v>
      </c>
      <c r="E31" s="161" t="s">
        <v>345</v>
      </c>
    </row>
    <row r="32" spans="1:5">
      <c r="A32" s="49"/>
      <c r="B32" s="50" t="s">
        <v>621</v>
      </c>
      <c r="C32" s="161">
        <v>0</v>
      </c>
      <c r="D32" s="158">
        <f>C32*0.6</f>
        <v>0</v>
      </c>
      <c r="E32" s="161" t="s">
        <v>345</v>
      </c>
    </row>
    <row r="33" spans="1:5">
      <c r="A33" s="49"/>
      <c r="B33" s="50" t="s">
        <v>622</v>
      </c>
      <c r="C33" s="161">
        <v>400</v>
      </c>
      <c r="D33" s="158">
        <f t="shared" ref="D33:D34" si="4">C33*0.8</f>
        <v>320</v>
      </c>
      <c r="E33" s="78">
        <v>0.2</v>
      </c>
    </row>
    <row r="34" spans="1:5">
      <c r="A34" s="49"/>
      <c r="B34" s="50" t="s">
        <v>623</v>
      </c>
      <c r="C34" s="161">
        <v>375</v>
      </c>
      <c r="D34" s="158">
        <f t="shared" si="4"/>
        <v>300</v>
      </c>
      <c r="E34" s="78">
        <v>0.2</v>
      </c>
    </row>
    <row r="35" spans="1:5">
      <c r="A35" s="49"/>
      <c r="B35" s="50" t="s">
        <v>624</v>
      </c>
      <c r="C35" s="161">
        <v>0</v>
      </c>
      <c r="D35" s="158">
        <f>C35*0.6</f>
        <v>0</v>
      </c>
      <c r="E35" s="161" t="s">
        <v>345</v>
      </c>
    </row>
    <row r="36" spans="1:5">
      <c r="A36" s="49"/>
      <c r="B36" s="50" t="s">
        <v>626</v>
      </c>
      <c r="C36" s="161">
        <v>195</v>
      </c>
      <c r="D36" s="158">
        <f t="shared" ref="D36:D37" si="5">C36*0.8</f>
        <v>156</v>
      </c>
      <c r="E36" s="78">
        <v>0.2</v>
      </c>
    </row>
    <row r="37" spans="1:5" ht="30">
      <c r="A37" s="49"/>
      <c r="B37" s="50" t="s">
        <v>654</v>
      </c>
      <c r="C37" s="161">
        <v>750</v>
      </c>
      <c r="D37" s="158">
        <f t="shared" si="5"/>
        <v>600</v>
      </c>
      <c r="E37" s="78">
        <v>0.2</v>
      </c>
    </row>
    <row r="38" spans="1:5">
      <c r="A38" s="49"/>
      <c r="B38" s="50" t="s">
        <v>628</v>
      </c>
      <c r="C38" s="161">
        <v>0</v>
      </c>
      <c r="D38" s="158">
        <f>C38*0.6</f>
        <v>0</v>
      </c>
      <c r="E38" s="161" t="s">
        <v>345</v>
      </c>
    </row>
    <row r="39" spans="1:5">
      <c r="A39" s="49"/>
      <c r="B39" s="50" t="s">
        <v>629</v>
      </c>
      <c r="C39" s="161">
        <v>0</v>
      </c>
      <c r="D39" s="158">
        <f>C39*0.6</f>
        <v>0</v>
      </c>
      <c r="E39" s="161" t="s">
        <v>345</v>
      </c>
    </row>
    <row r="40" spans="1:5">
      <c r="A40" s="49"/>
      <c r="B40" s="50" t="s">
        <v>630</v>
      </c>
      <c r="C40" s="161">
        <v>0</v>
      </c>
      <c r="D40" s="158">
        <f>C40*0.6</f>
        <v>0</v>
      </c>
      <c r="E40" s="161" t="s">
        <v>345</v>
      </c>
    </row>
    <row r="41" spans="1:5">
      <c r="A41" s="49"/>
      <c r="B41" s="50" t="s">
        <v>631</v>
      </c>
      <c r="C41" s="161">
        <v>50</v>
      </c>
      <c r="D41" s="158">
        <f t="shared" ref="D41:D48" si="6">C41*0.8</f>
        <v>40</v>
      </c>
      <c r="E41" s="78">
        <v>0.2</v>
      </c>
    </row>
    <row r="42" spans="1:5">
      <c r="A42" s="49"/>
      <c r="B42" s="50" t="s">
        <v>632</v>
      </c>
      <c r="C42" s="161">
        <v>140</v>
      </c>
      <c r="D42" s="158">
        <f t="shared" si="6"/>
        <v>112</v>
      </c>
      <c r="E42" s="78">
        <v>0.2</v>
      </c>
    </row>
    <row r="43" spans="1:5" ht="30">
      <c r="A43" s="49"/>
      <c r="B43" s="50" t="s">
        <v>655</v>
      </c>
      <c r="C43" s="161">
        <v>200</v>
      </c>
      <c r="D43" s="158">
        <f t="shared" si="6"/>
        <v>160</v>
      </c>
      <c r="E43" s="78">
        <v>0.2</v>
      </c>
    </row>
    <row r="44" spans="1:5">
      <c r="A44" s="49"/>
      <c r="B44" s="50" t="s">
        <v>633</v>
      </c>
      <c r="C44" s="161">
        <v>750</v>
      </c>
      <c r="D44" s="158">
        <f t="shared" si="6"/>
        <v>600</v>
      </c>
      <c r="E44" s="78">
        <v>0.2</v>
      </c>
    </row>
    <row r="45" spans="1:5">
      <c r="A45" s="49"/>
      <c r="B45" s="50" t="s">
        <v>634</v>
      </c>
      <c r="C45" s="161">
        <v>100</v>
      </c>
      <c r="D45" s="158">
        <f t="shared" si="6"/>
        <v>80</v>
      </c>
      <c r="E45" s="78">
        <v>0.2</v>
      </c>
    </row>
    <row r="46" spans="1:5" ht="30">
      <c r="A46" s="49"/>
      <c r="B46" s="50" t="s">
        <v>54</v>
      </c>
      <c r="C46" s="161">
        <v>200</v>
      </c>
      <c r="D46" s="158">
        <f t="shared" si="6"/>
        <v>160</v>
      </c>
      <c r="E46" s="78">
        <v>0.2</v>
      </c>
    </row>
    <row r="47" spans="1:5">
      <c r="A47" s="49"/>
      <c r="B47" s="50" t="s">
        <v>51</v>
      </c>
      <c r="C47" s="161">
        <v>100</v>
      </c>
      <c r="D47" s="158">
        <f t="shared" si="6"/>
        <v>80</v>
      </c>
      <c r="E47" s="78">
        <v>0.2</v>
      </c>
    </row>
    <row r="48" spans="1:5" ht="45">
      <c r="A48" s="49"/>
      <c r="B48" s="50" t="s">
        <v>656</v>
      </c>
      <c r="C48" s="161">
        <v>42</v>
      </c>
      <c r="D48" s="158">
        <f t="shared" si="6"/>
        <v>33.6</v>
      </c>
      <c r="E48" s="78">
        <v>0.2</v>
      </c>
    </row>
  </sheetData>
  <mergeCells count="6">
    <mergeCell ref="A7:B7"/>
    <mergeCell ref="A12:B12"/>
    <mergeCell ref="A17:B17"/>
    <mergeCell ref="A23:B23"/>
    <mergeCell ref="A27:B27"/>
    <mergeCell ref="A1:E1"/>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3"/>
  <sheetViews>
    <sheetView view="pageBreakPreview" zoomScaleNormal="100" zoomScaleSheetLayoutView="100" workbookViewId="0">
      <selection sqref="A1:E1"/>
    </sheetView>
  </sheetViews>
  <sheetFormatPr defaultColWidth="9" defaultRowHeight="15"/>
  <cols>
    <col min="1" max="1" width="17.85546875" style="24" customWidth="1"/>
    <col min="2" max="2" width="39.140625" style="8" customWidth="1"/>
    <col min="3" max="3" width="10.28515625" style="24" customWidth="1"/>
    <col min="4" max="4" width="14" style="37" customWidth="1"/>
    <col min="5" max="5" width="8.85546875" style="37" customWidth="1"/>
    <col min="6" max="16384" width="9" style="24"/>
  </cols>
  <sheetData>
    <row r="1" spans="1:5" s="37" customFormat="1" ht="18.75" customHeight="1">
      <c r="A1" s="137" t="s">
        <v>579</v>
      </c>
      <c r="B1" s="138"/>
      <c r="C1" s="138"/>
      <c r="D1" s="153"/>
      <c r="E1" s="153"/>
    </row>
    <row r="2" spans="1:5" ht="90.75" customHeight="1"/>
    <row r="3" spans="1:5" ht="351.75" customHeight="1"/>
    <row r="4" spans="1:5" ht="235.5" customHeight="1">
      <c r="A4" s="23"/>
      <c r="B4" s="6"/>
      <c r="C4" s="7"/>
      <c r="D4" s="7"/>
      <c r="E4" s="7"/>
    </row>
    <row r="5" spans="1:5" s="37" customFormat="1" ht="18.75" customHeight="1">
      <c r="A5" s="137" t="s">
        <v>579</v>
      </c>
      <c r="B5" s="138"/>
      <c r="C5" s="138"/>
      <c r="D5" s="153"/>
      <c r="E5" s="153"/>
    </row>
    <row r="6" spans="1:5" ht="30">
      <c r="A6" s="42"/>
      <c r="B6" s="72" t="s">
        <v>10</v>
      </c>
      <c r="C6" s="44" t="s">
        <v>188</v>
      </c>
      <c r="D6" s="70" t="s">
        <v>342</v>
      </c>
      <c r="E6" s="79" t="s">
        <v>343</v>
      </c>
    </row>
    <row r="7" spans="1:5" ht="30">
      <c r="A7" s="71"/>
      <c r="B7" s="40" t="s">
        <v>215</v>
      </c>
      <c r="C7" s="81">
        <v>2675</v>
      </c>
      <c r="D7" s="77">
        <f>C7*0.8</f>
        <v>2140</v>
      </c>
      <c r="E7" s="78">
        <v>0.2</v>
      </c>
    </row>
    <row r="8" spans="1:5" ht="30">
      <c r="A8" s="71"/>
      <c r="B8" s="40" t="s">
        <v>216</v>
      </c>
      <c r="C8" s="81">
        <v>2675</v>
      </c>
      <c r="D8" s="77">
        <f t="shared" ref="D8:D15" si="0">C8*0.8</f>
        <v>2140</v>
      </c>
      <c r="E8" s="78">
        <v>0.2</v>
      </c>
    </row>
    <row r="9" spans="1:5" ht="45">
      <c r="A9" s="71"/>
      <c r="B9" s="40" t="s">
        <v>217</v>
      </c>
      <c r="C9" s="81">
        <v>2970</v>
      </c>
      <c r="D9" s="77">
        <f t="shared" si="0"/>
        <v>2376</v>
      </c>
      <c r="E9" s="78">
        <v>0.2</v>
      </c>
    </row>
    <row r="10" spans="1:5" s="27" customFormat="1" ht="30">
      <c r="A10" s="71"/>
      <c r="B10" s="40" t="s">
        <v>228</v>
      </c>
      <c r="C10" s="81">
        <v>1760</v>
      </c>
      <c r="D10" s="77">
        <f t="shared" si="0"/>
        <v>1408</v>
      </c>
      <c r="E10" s="78">
        <v>0.2</v>
      </c>
    </row>
    <row r="11" spans="1:5" s="27" customFormat="1" ht="30.75" customHeight="1">
      <c r="A11" s="71"/>
      <c r="B11" s="40" t="s">
        <v>229</v>
      </c>
      <c r="C11" s="81">
        <v>1760</v>
      </c>
      <c r="D11" s="77">
        <f t="shared" si="0"/>
        <v>1408</v>
      </c>
      <c r="E11" s="78">
        <v>0.2</v>
      </c>
    </row>
    <row r="12" spans="1:5" s="27" customFormat="1" ht="44.25" customHeight="1">
      <c r="A12" s="71"/>
      <c r="B12" s="40" t="s">
        <v>232</v>
      </c>
      <c r="C12" s="81">
        <v>2190</v>
      </c>
      <c r="D12" s="77">
        <f t="shared" si="0"/>
        <v>1752</v>
      </c>
      <c r="E12" s="78">
        <v>0.2</v>
      </c>
    </row>
    <row r="13" spans="1:5" s="27" customFormat="1" ht="19.5" customHeight="1">
      <c r="A13" s="71"/>
      <c r="B13" s="40" t="s">
        <v>230</v>
      </c>
      <c r="C13" s="81">
        <v>1760</v>
      </c>
      <c r="D13" s="77">
        <f t="shared" si="0"/>
        <v>1408</v>
      </c>
      <c r="E13" s="78">
        <v>0.2</v>
      </c>
    </row>
    <row r="14" spans="1:5" s="27" customFormat="1" ht="18" customHeight="1">
      <c r="A14" s="71"/>
      <c r="B14" s="40" t="s">
        <v>231</v>
      </c>
      <c r="C14" s="81">
        <v>1760</v>
      </c>
      <c r="D14" s="77">
        <f t="shared" si="0"/>
        <v>1408</v>
      </c>
      <c r="E14" s="78">
        <v>0.2</v>
      </c>
    </row>
    <row r="15" spans="1:5" s="27" customFormat="1" ht="36" customHeight="1">
      <c r="A15" s="71"/>
      <c r="B15" s="40" t="s">
        <v>233</v>
      </c>
      <c r="C15" s="81">
        <v>2190</v>
      </c>
      <c r="D15" s="77">
        <f t="shared" si="0"/>
        <v>1752</v>
      </c>
      <c r="E15" s="78">
        <v>0.2</v>
      </c>
    </row>
    <row r="16" spans="1:5" ht="30">
      <c r="A16" s="42"/>
      <c r="B16" s="72" t="s">
        <v>64</v>
      </c>
      <c r="C16" s="44" t="s">
        <v>188</v>
      </c>
      <c r="D16" s="70" t="s">
        <v>342</v>
      </c>
      <c r="E16" s="79" t="s">
        <v>343</v>
      </c>
    </row>
    <row r="17" spans="1:5">
      <c r="A17" s="66"/>
      <c r="B17" s="154" t="s">
        <v>75</v>
      </c>
      <c r="C17" s="145"/>
      <c r="D17" s="145"/>
      <c r="E17" s="145"/>
    </row>
    <row r="18" spans="1:5">
      <c r="A18" s="71"/>
      <c r="B18" s="152" t="s">
        <v>76</v>
      </c>
      <c r="C18" s="133"/>
      <c r="D18" s="133"/>
      <c r="E18" s="149"/>
    </row>
    <row r="19" spans="1:5" ht="30">
      <c r="A19" s="71"/>
      <c r="B19" s="40" t="s">
        <v>77</v>
      </c>
      <c r="C19" s="81">
        <v>80</v>
      </c>
      <c r="D19" s="77">
        <f t="shared" ref="D19:D25" si="1">C19*0.8</f>
        <v>64</v>
      </c>
      <c r="E19" s="78">
        <v>0.2</v>
      </c>
    </row>
    <row r="20" spans="1:5">
      <c r="A20" s="71"/>
      <c r="B20" s="40" t="s">
        <v>78</v>
      </c>
      <c r="C20" s="81">
        <v>0</v>
      </c>
      <c r="D20" s="77">
        <f t="shared" si="1"/>
        <v>0</v>
      </c>
      <c r="E20" s="78" t="s">
        <v>345</v>
      </c>
    </row>
    <row r="21" spans="1:5" ht="45">
      <c r="A21" s="71"/>
      <c r="B21" s="40" t="s">
        <v>79</v>
      </c>
      <c r="C21" s="81">
        <v>750</v>
      </c>
      <c r="D21" s="77">
        <f t="shared" si="1"/>
        <v>600</v>
      </c>
      <c r="E21" s="78">
        <v>0.2</v>
      </c>
    </row>
    <row r="22" spans="1:5">
      <c r="A22" s="71"/>
      <c r="B22" s="155" t="s">
        <v>218</v>
      </c>
      <c r="C22" s="145"/>
      <c r="D22" s="145"/>
      <c r="E22" s="145"/>
    </row>
    <row r="23" spans="1:5" ht="30">
      <c r="A23" s="71"/>
      <c r="B23" s="40" t="s">
        <v>80</v>
      </c>
      <c r="C23" s="81">
        <v>860</v>
      </c>
      <c r="D23" s="77">
        <f t="shared" si="1"/>
        <v>688</v>
      </c>
      <c r="E23" s="78">
        <v>0.2</v>
      </c>
    </row>
    <row r="24" spans="1:5" ht="30">
      <c r="A24" s="71"/>
      <c r="B24" s="40" t="s">
        <v>81</v>
      </c>
      <c r="C24" s="81">
        <v>780</v>
      </c>
      <c r="D24" s="77">
        <f t="shared" si="1"/>
        <v>624</v>
      </c>
      <c r="E24" s="78">
        <v>0.2</v>
      </c>
    </row>
    <row r="25" spans="1:5" ht="44.25" customHeight="1">
      <c r="A25" s="71"/>
      <c r="B25" s="40" t="s">
        <v>82</v>
      </c>
      <c r="C25" s="81">
        <v>2190</v>
      </c>
      <c r="D25" s="77">
        <f t="shared" si="1"/>
        <v>1752</v>
      </c>
      <c r="E25" s="78">
        <v>0.2</v>
      </c>
    </row>
    <row r="26" spans="1:5">
      <c r="A26" s="66"/>
      <c r="B26" s="154" t="s">
        <v>83</v>
      </c>
      <c r="C26" s="145"/>
      <c r="D26" s="145"/>
      <c r="E26" s="145"/>
    </row>
    <row r="27" spans="1:5">
      <c r="A27" s="71"/>
      <c r="B27" s="155" t="s">
        <v>76</v>
      </c>
      <c r="C27" s="145"/>
      <c r="D27" s="145"/>
      <c r="E27" s="145"/>
    </row>
    <row r="28" spans="1:5" ht="30">
      <c r="A28" s="71"/>
      <c r="B28" s="40" t="s">
        <v>84</v>
      </c>
      <c r="C28" s="81">
        <v>550</v>
      </c>
      <c r="D28" s="77">
        <f t="shared" ref="D28:D33" si="2">C28*0.8</f>
        <v>440</v>
      </c>
      <c r="E28" s="78">
        <v>0.2</v>
      </c>
    </row>
    <row r="29" spans="1:5">
      <c r="A29" s="71"/>
      <c r="B29" s="40" t="s">
        <v>85</v>
      </c>
      <c r="C29" s="81">
        <v>470</v>
      </c>
      <c r="D29" s="77">
        <f t="shared" si="2"/>
        <v>376</v>
      </c>
      <c r="E29" s="78">
        <v>0.2</v>
      </c>
    </row>
    <row r="30" spans="1:5" s="37" customFormat="1">
      <c r="A30" s="86"/>
      <c r="B30" s="95"/>
      <c r="C30" s="96"/>
      <c r="D30" s="97"/>
      <c r="E30" s="98"/>
    </row>
    <row r="31" spans="1:5" s="37" customFormat="1" ht="18.75" customHeight="1">
      <c r="A31" s="137" t="s">
        <v>579</v>
      </c>
      <c r="B31" s="138"/>
      <c r="C31" s="138"/>
      <c r="D31" s="153"/>
      <c r="E31" s="153"/>
    </row>
    <row r="32" spans="1:5" ht="60">
      <c r="A32" s="71"/>
      <c r="B32" s="40" t="s">
        <v>186</v>
      </c>
      <c r="C32" s="81">
        <v>1200</v>
      </c>
      <c r="D32" s="77">
        <f t="shared" si="2"/>
        <v>960</v>
      </c>
      <c r="E32" s="78">
        <v>0.2</v>
      </c>
    </row>
    <row r="33" spans="1:6">
      <c r="A33" s="71"/>
      <c r="B33" s="40" t="s">
        <v>86</v>
      </c>
      <c r="C33" s="81">
        <v>1040</v>
      </c>
      <c r="D33" s="77">
        <f t="shared" si="2"/>
        <v>832</v>
      </c>
      <c r="E33" s="78">
        <v>0.2</v>
      </c>
    </row>
    <row r="34" spans="1:6">
      <c r="A34" s="66"/>
      <c r="B34" s="154" t="s">
        <v>83</v>
      </c>
      <c r="C34" s="145"/>
      <c r="D34" s="145"/>
      <c r="E34" s="145"/>
    </row>
    <row r="35" spans="1:6">
      <c r="A35" s="71"/>
      <c r="B35" s="155" t="s">
        <v>218</v>
      </c>
      <c r="C35" s="145"/>
      <c r="D35" s="145"/>
      <c r="E35" s="145"/>
    </row>
    <row r="36" spans="1:6" ht="31.5" customHeight="1">
      <c r="A36" s="71"/>
      <c r="B36" s="40" t="s">
        <v>189</v>
      </c>
      <c r="C36" s="81">
        <v>1320</v>
      </c>
      <c r="D36" s="77">
        <f t="shared" ref="D36:D39" si="3">C36*0.8</f>
        <v>1056</v>
      </c>
      <c r="E36" s="78">
        <v>0.2</v>
      </c>
    </row>
    <row r="37" spans="1:6" ht="30">
      <c r="A37" s="71"/>
      <c r="B37" s="40" t="s">
        <v>87</v>
      </c>
      <c r="C37" s="81">
        <v>1240</v>
      </c>
      <c r="D37" s="77">
        <f t="shared" si="3"/>
        <v>992</v>
      </c>
      <c r="E37" s="78">
        <v>0.2</v>
      </c>
    </row>
    <row r="38" spans="1:6" ht="75">
      <c r="A38" s="71"/>
      <c r="B38" s="40" t="s">
        <v>187</v>
      </c>
      <c r="C38" s="81">
        <v>2740</v>
      </c>
      <c r="D38" s="77">
        <f t="shared" si="3"/>
        <v>2192</v>
      </c>
      <c r="E38" s="78">
        <v>0.2</v>
      </c>
    </row>
    <row r="39" spans="1:6" ht="33.75" customHeight="1">
      <c r="A39" s="71"/>
      <c r="B39" s="40" t="s">
        <v>88</v>
      </c>
      <c r="C39" s="81">
        <v>2580</v>
      </c>
      <c r="D39" s="77">
        <f t="shared" si="3"/>
        <v>2064</v>
      </c>
      <c r="E39" s="78">
        <v>0.2</v>
      </c>
    </row>
    <row r="40" spans="1:6" ht="30">
      <c r="A40" s="42"/>
      <c r="B40" s="72" t="s">
        <v>65</v>
      </c>
      <c r="C40" s="44" t="s">
        <v>188</v>
      </c>
      <c r="D40" s="70" t="s">
        <v>342</v>
      </c>
      <c r="E40" s="79" t="s">
        <v>343</v>
      </c>
    </row>
    <row r="41" spans="1:6" ht="30" customHeight="1">
      <c r="A41" s="71"/>
      <c r="B41" s="40" t="s">
        <v>89</v>
      </c>
      <c r="C41" s="81">
        <v>0</v>
      </c>
      <c r="D41" s="77">
        <f t="shared" ref="D41:D46" si="4">C41*0.8</f>
        <v>0</v>
      </c>
      <c r="E41" s="78" t="s">
        <v>345</v>
      </c>
    </row>
    <row r="42" spans="1:6" ht="45">
      <c r="A42" s="71"/>
      <c r="B42" s="67" t="s">
        <v>90</v>
      </c>
      <c r="C42" s="81">
        <v>0</v>
      </c>
      <c r="D42" s="77">
        <f t="shared" si="4"/>
        <v>0</v>
      </c>
      <c r="E42" s="78" t="s">
        <v>345</v>
      </c>
      <c r="F42" s="9"/>
    </row>
    <row r="43" spans="1:6" ht="30.75" customHeight="1">
      <c r="A43" s="71"/>
      <c r="B43" s="67" t="s">
        <v>91</v>
      </c>
      <c r="C43" s="81">
        <v>30</v>
      </c>
      <c r="D43" s="77">
        <f t="shared" si="4"/>
        <v>24</v>
      </c>
      <c r="E43" s="78">
        <v>0.2</v>
      </c>
      <c r="F43" s="9"/>
    </row>
    <row r="44" spans="1:6" ht="45">
      <c r="A44" s="71"/>
      <c r="B44" s="67" t="s">
        <v>92</v>
      </c>
      <c r="C44" s="81">
        <v>60</v>
      </c>
      <c r="D44" s="77">
        <f t="shared" si="4"/>
        <v>48</v>
      </c>
      <c r="E44" s="78">
        <v>0.2</v>
      </c>
      <c r="F44" s="9"/>
    </row>
    <row r="45" spans="1:6" ht="45">
      <c r="A45" s="71"/>
      <c r="B45" s="40" t="s">
        <v>93</v>
      </c>
      <c r="C45" s="81">
        <v>0</v>
      </c>
      <c r="D45" s="77">
        <f t="shared" si="4"/>
        <v>0</v>
      </c>
      <c r="E45" s="78" t="s">
        <v>345</v>
      </c>
    </row>
    <row r="46" spans="1:6" ht="30">
      <c r="A46" s="71"/>
      <c r="B46" s="40" t="s">
        <v>94</v>
      </c>
      <c r="C46" s="81">
        <v>60</v>
      </c>
      <c r="D46" s="77">
        <f t="shared" si="4"/>
        <v>48</v>
      </c>
      <c r="E46" s="78">
        <v>0.2</v>
      </c>
    </row>
    <row r="47" spans="1:6" ht="30">
      <c r="A47" s="42"/>
      <c r="B47" s="72" t="s">
        <v>24</v>
      </c>
      <c r="C47" s="44" t="s">
        <v>188</v>
      </c>
      <c r="D47" s="70" t="s">
        <v>342</v>
      </c>
      <c r="E47" s="79" t="s">
        <v>343</v>
      </c>
    </row>
    <row r="48" spans="1:6">
      <c r="A48" s="71">
        <v>1</v>
      </c>
      <c r="B48" s="40" t="s">
        <v>25</v>
      </c>
      <c r="C48" s="81">
        <v>0</v>
      </c>
      <c r="D48" s="77">
        <f t="shared" ref="D48:D49" si="5">C48*0.8</f>
        <v>0</v>
      </c>
      <c r="E48" s="78" t="s">
        <v>345</v>
      </c>
    </row>
    <row r="49" spans="1:5" ht="45">
      <c r="A49" s="71">
        <v>2</v>
      </c>
      <c r="B49" s="40" t="s">
        <v>29</v>
      </c>
      <c r="C49" s="81">
        <v>350</v>
      </c>
      <c r="D49" s="77">
        <f t="shared" si="5"/>
        <v>280</v>
      </c>
      <c r="E49" s="78">
        <v>0.2</v>
      </c>
    </row>
    <row r="50" spans="1:5" s="23" customFormat="1" ht="30">
      <c r="A50" s="57"/>
      <c r="B50" s="72" t="s">
        <v>26</v>
      </c>
      <c r="C50" s="44" t="s">
        <v>188</v>
      </c>
      <c r="D50" s="70" t="s">
        <v>342</v>
      </c>
      <c r="E50" s="79" t="s">
        <v>343</v>
      </c>
    </row>
    <row r="51" spans="1:5" s="23" customFormat="1">
      <c r="A51" s="71">
        <v>1</v>
      </c>
      <c r="B51" s="40" t="s">
        <v>27</v>
      </c>
      <c r="C51" s="81">
        <v>550</v>
      </c>
      <c r="D51" s="77">
        <f t="shared" ref="D51:D55" si="6">C51*0.8</f>
        <v>440</v>
      </c>
      <c r="E51" s="78">
        <v>0.2</v>
      </c>
    </row>
    <row r="52" spans="1:5" s="38" customFormat="1">
      <c r="A52" s="86"/>
      <c r="B52" s="95"/>
      <c r="C52" s="96"/>
      <c r="D52" s="97"/>
      <c r="E52" s="98"/>
    </row>
    <row r="53" spans="1:5" s="37" customFormat="1" ht="18.75" customHeight="1">
      <c r="A53" s="137" t="s">
        <v>579</v>
      </c>
      <c r="B53" s="138"/>
      <c r="C53" s="138"/>
      <c r="D53" s="153"/>
      <c r="E53" s="153"/>
    </row>
    <row r="54" spans="1:5" s="23" customFormat="1" ht="30">
      <c r="A54" s="71">
        <v>2</v>
      </c>
      <c r="B54" s="40" t="s">
        <v>28</v>
      </c>
      <c r="C54" s="81">
        <v>600</v>
      </c>
      <c r="D54" s="77">
        <f t="shared" si="6"/>
        <v>480</v>
      </c>
      <c r="E54" s="78">
        <v>0.2</v>
      </c>
    </row>
    <row r="55" spans="1:5" s="23" customFormat="1" ht="30">
      <c r="A55" s="71">
        <v>3</v>
      </c>
      <c r="B55" s="40" t="s">
        <v>30</v>
      </c>
      <c r="C55" s="81">
        <v>750</v>
      </c>
      <c r="D55" s="77">
        <f t="shared" si="6"/>
        <v>600</v>
      </c>
      <c r="E55" s="78">
        <v>0.2</v>
      </c>
    </row>
    <row r="56" spans="1:5" s="23" customFormat="1">
      <c r="A56" s="71"/>
      <c r="B56" s="146" t="s">
        <v>31</v>
      </c>
      <c r="C56" s="147"/>
      <c r="D56" s="145"/>
      <c r="E56" s="145"/>
    </row>
    <row r="57" spans="1:5" s="23" customFormat="1">
      <c r="A57" s="71">
        <v>4</v>
      </c>
      <c r="B57" s="40" t="s">
        <v>32</v>
      </c>
      <c r="C57" s="81">
        <v>550</v>
      </c>
      <c r="D57" s="77">
        <f t="shared" ref="D57:D61" si="7">C57*0.8</f>
        <v>440</v>
      </c>
      <c r="E57" s="78">
        <v>0.2</v>
      </c>
    </row>
    <row r="58" spans="1:5" s="23" customFormat="1" ht="30">
      <c r="A58" s="71">
        <v>5</v>
      </c>
      <c r="B58" s="40" t="s">
        <v>33</v>
      </c>
      <c r="C58" s="81">
        <v>775</v>
      </c>
      <c r="D58" s="77">
        <f t="shared" si="7"/>
        <v>620</v>
      </c>
      <c r="E58" s="78">
        <v>0.2</v>
      </c>
    </row>
    <row r="59" spans="1:5" s="23" customFormat="1" ht="30">
      <c r="A59" s="71">
        <v>6</v>
      </c>
      <c r="B59" s="40" t="s">
        <v>34</v>
      </c>
      <c r="C59" s="81">
        <v>1175</v>
      </c>
      <c r="D59" s="77">
        <f t="shared" si="7"/>
        <v>940</v>
      </c>
      <c r="E59" s="78">
        <v>0.2</v>
      </c>
    </row>
    <row r="60" spans="1:5" s="23" customFormat="1" ht="45">
      <c r="A60" s="71">
        <v>7</v>
      </c>
      <c r="B60" s="40" t="s">
        <v>35</v>
      </c>
      <c r="C60" s="81">
        <v>975</v>
      </c>
      <c r="D60" s="77">
        <f t="shared" si="7"/>
        <v>780</v>
      </c>
      <c r="E60" s="78">
        <v>0.2</v>
      </c>
    </row>
    <row r="61" spans="1:5" s="23" customFormat="1" ht="33.75" customHeight="1">
      <c r="A61" s="71">
        <v>8</v>
      </c>
      <c r="B61" s="40" t="s">
        <v>36</v>
      </c>
      <c r="C61" s="81">
        <v>1375</v>
      </c>
      <c r="D61" s="77">
        <f t="shared" si="7"/>
        <v>1100</v>
      </c>
      <c r="E61" s="78">
        <v>0.2</v>
      </c>
    </row>
    <row r="62" spans="1:5" ht="30">
      <c r="A62" s="42"/>
      <c r="B62" s="72" t="s">
        <v>37</v>
      </c>
      <c r="C62" s="44" t="s">
        <v>188</v>
      </c>
      <c r="D62" s="70" t="s">
        <v>342</v>
      </c>
      <c r="E62" s="79" t="s">
        <v>343</v>
      </c>
    </row>
    <row r="63" spans="1:5">
      <c r="A63" s="60"/>
      <c r="B63" s="148" t="s">
        <v>38</v>
      </c>
      <c r="C63" s="145"/>
      <c r="D63" s="145"/>
      <c r="E63" s="145"/>
    </row>
    <row r="64" spans="1:5">
      <c r="A64" s="71"/>
      <c r="B64" s="40" t="s">
        <v>39</v>
      </c>
      <c r="C64" s="81">
        <v>0</v>
      </c>
      <c r="D64" s="77">
        <f t="shared" ref="D64" si="8">C64*0.8</f>
        <v>0</v>
      </c>
      <c r="E64" s="78" t="s">
        <v>345</v>
      </c>
    </row>
    <row r="65" spans="1:5">
      <c r="A65" s="60"/>
      <c r="B65" s="148" t="s">
        <v>40</v>
      </c>
      <c r="C65" s="145"/>
      <c r="D65" s="145"/>
      <c r="E65" s="145"/>
    </row>
    <row r="66" spans="1:5" ht="30">
      <c r="A66" s="71"/>
      <c r="B66" s="40" t="s">
        <v>41</v>
      </c>
      <c r="C66" s="81">
        <v>0</v>
      </c>
      <c r="D66" s="77">
        <f t="shared" ref="D66:D70" si="9">C66*0.8</f>
        <v>0</v>
      </c>
      <c r="E66" s="78" t="s">
        <v>345</v>
      </c>
    </row>
    <row r="67" spans="1:5">
      <c r="A67" s="71"/>
      <c r="B67" s="40" t="s">
        <v>42</v>
      </c>
      <c r="C67" s="81">
        <v>150</v>
      </c>
      <c r="D67" s="77">
        <f t="shared" si="9"/>
        <v>120</v>
      </c>
      <c r="E67" s="78">
        <v>0.2</v>
      </c>
    </row>
    <row r="68" spans="1:5">
      <c r="A68" s="71"/>
      <c r="B68" s="40" t="s">
        <v>43</v>
      </c>
      <c r="C68" s="81">
        <v>550</v>
      </c>
      <c r="D68" s="77">
        <f t="shared" si="9"/>
        <v>440</v>
      </c>
      <c r="E68" s="78">
        <v>0.2</v>
      </c>
    </row>
    <row r="69" spans="1:5">
      <c r="A69" s="71"/>
      <c r="B69" s="40" t="s">
        <v>44</v>
      </c>
      <c r="C69" s="81">
        <v>475</v>
      </c>
      <c r="D69" s="77">
        <f t="shared" si="9"/>
        <v>380</v>
      </c>
      <c r="E69" s="78">
        <v>0.2</v>
      </c>
    </row>
    <row r="70" spans="1:5">
      <c r="A70" s="71"/>
      <c r="B70" s="40" t="s">
        <v>45</v>
      </c>
      <c r="C70" s="81">
        <v>0</v>
      </c>
      <c r="D70" s="77">
        <f t="shared" si="9"/>
        <v>0</v>
      </c>
      <c r="E70" s="78" t="s">
        <v>345</v>
      </c>
    </row>
    <row r="71" spans="1:5">
      <c r="A71" s="60"/>
      <c r="B71" s="148" t="s">
        <v>46</v>
      </c>
      <c r="C71" s="145"/>
      <c r="D71" s="145"/>
      <c r="E71" s="145"/>
    </row>
    <row r="72" spans="1:5">
      <c r="A72" s="71"/>
      <c r="B72" s="40" t="s">
        <v>47</v>
      </c>
      <c r="C72" s="81">
        <v>50</v>
      </c>
      <c r="D72" s="77">
        <f t="shared" ref="D72:D73" si="10">C72*0.8</f>
        <v>40</v>
      </c>
      <c r="E72" s="78">
        <v>0.2</v>
      </c>
    </row>
    <row r="73" spans="1:5">
      <c r="A73" s="71"/>
      <c r="B73" s="40" t="s">
        <v>66</v>
      </c>
      <c r="C73" s="81">
        <v>110</v>
      </c>
      <c r="D73" s="77">
        <f t="shared" si="10"/>
        <v>88</v>
      </c>
      <c r="E73" s="78">
        <v>0.2</v>
      </c>
    </row>
    <row r="74" spans="1:5" s="23" customFormat="1" ht="18" customHeight="1">
      <c r="A74" s="71"/>
      <c r="B74" s="146" t="s">
        <v>69</v>
      </c>
      <c r="C74" s="147"/>
      <c r="D74" s="145"/>
      <c r="E74" s="145"/>
    </row>
    <row r="75" spans="1:5" s="23" customFormat="1">
      <c r="A75" s="71"/>
      <c r="B75" s="40" t="s">
        <v>52</v>
      </c>
      <c r="C75" s="81">
        <v>140</v>
      </c>
      <c r="D75" s="77">
        <f t="shared" ref="D75:D78" si="11">C75*0.8</f>
        <v>112</v>
      </c>
      <c r="E75" s="78">
        <v>0.2</v>
      </c>
    </row>
    <row r="76" spans="1:5" s="23" customFormat="1">
      <c r="A76" s="71"/>
      <c r="B76" s="40" t="s">
        <v>53</v>
      </c>
      <c r="C76" s="81">
        <v>750</v>
      </c>
      <c r="D76" s="77">
        <f t="shared" si="11"/>
        <v>600</v>
      </c>
      <c r="E76" s="78">
        <v>0.2</v>
      </c>
    </row>
    <row r="77" spans="1:5" s="23" customFormat="1">
      <c r="A77" s="71"/>
      <c r="B77" s="40" t="s">
        <v>54</v>
      </c>
      <c r="C77" s="81">
        <v>200</v>
      </c>
      <c r="D77" s="77">
        <f t="shared" si="11"/>
        <v>160</v>
      </c>
      <c r="E77" s="78">
        <v>0.2</v>
      </c>
    </row>
    <row r="78" spans="1:5" s="23" customFormat="1">
      <c r="A78" s="71"/>
      <c r="B78" s="40" t="s">
        <v>95</v>
      </c>
      <c r="C78" s="81">
        <v>200</v>
      </c>
      <c r="D78" s="77">
        <f t="shared" si="11"/>
        <v>160</v>
      </c>
      <c r="E78" s="78">
        <v>0.2</v>
      </c>
    </row>
    <row r="79" spans="1:5" s="23" customFormat="1" ht="18" customHeight="1">
      <c r="A79" s="71"/>
      <c r="B79" s="146" t="s">
        <v>55</v>
      </c>
      <c r="C79" s="147"/>
      <c r="D79" s="145"/>
      <c r="E79" s="145"/>
    </row>
    <row r="80" spans="1:5" s="23" customFormat="1" ht="18" customHeight="1">
      <c r="A80" s="71"/>
      <c r="B80" s="40" t="s">
        <v>56</v>
      </c>
      <c r="C80" s="81">
        <v>100</v>
      </c>
      <c r="D80" s="77">
        <f t="shared" ref="D80:D81" si="12">C80*0.8</f>
        <v>80</v>
      </c>
      <c r="E80" s="78">
        <v>0.2</v>
      </c>
    </row>
    <row r="81" spans="1:5" s="23" customFormat="1" ht="30">
      <c r="A81" s="71"/>
      <c r="B81" s="40" t="s">
        <v>57</v>
      </c>
      <c r="C81" s="81">
        <v>200</v>
      </c>
      <c r="D81" s="77">
        <f t="shared" si="12"/>
        <v>160</v>
      </c>
      <c r="E81" s="78">
        <v>0.2</v>
      </c>
    </row>
    <row r="82" spans="1:5" s="38" customFormat="1">
      <c r="A82" s="134"/>
      <c r="B82" s="133"/>
      <c r="C82" s="133"/>
      <c r="D82" s="133"/>
      <c r="E82" s="149"/>
    </row>
    <row r="83" spans="1:5">
      <c r="A83" s="23"/>
      <c r="B83" s="6"/>
      <c r="C83" s="7"/>
      <c r="D83" s="7"/>
      <c r="E83" s="7"/>
    </row>
  </sheetData>
  <mergeCells count="18">
    <mergeCell ref="A1:E1"/>
    <mergeCell ref="B17:E17"/>
    <mergeCell ref="B22:E22"/>
    <mergeCell ref="B26:E26"/>
    <mergeCell ref="B27:E27"/>
    <mergeCell ref="A82:E82"/>
    <mergeCell ref="B74:E74"/>
    <mergeCell ref="B79:E79"/>
    <mergeCell ref="B18:E18"/>
    <mergeCell ref="A5:E5"/>
    <mergeCell ref="A31:E31"/>
    <mergeCell ref="A53:E53"/>
    <mergeCell ref="B34:E34"/>
    <mergeCell ref="B35:E35"/>
    <mergeCell ref="B56:E56"/>
    <mergeCell ref="B63:E63"/>
    <mergeCell ref="B65:E65"/>
    <mergeCell ref="B71:E71"/>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dlc_DocId xmlns="4abde849-b242-4fc6-b654-783022474445">EW2R75RUSK4D-358-26</_dlc_DocId>
    <_dlc_DocIdUrl xmlns="4abde849-b242-4fc6-b654-783022474445">
      <Url>http://efjportal/product/_layouts/DocIdRedir.aspx?ID=EW2R75RUSK4D-358-26</Url>
      <Description>EW2R75RUSK4D-358-26</Description>
    </_dlc_DocIdUrl>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7B1B6BD4C0A41D4AB32206B26DCF695C" ma:contentTypeVersion="0" ma:contentTypeDescription="Create a new document." ma:contentTypeScope="" ma:versionID="fdd04232832a3dbb8dc58c77b10d44da">
  <xsd:schema xmlns:xsd="http://www.w3.org/2001/XMLSchema" xmlns:xs="http://www.w3.org/2001/XMLSchema" xmlns:p="http://schemas.microsoft.com/office/2006/metadata/properties" xmlns:ns2="4abde849-b242-4fc6-b654-783022474445" targetNamespace="http://schemas.microsoft.com/office/2006/metadata/properties" ma:root="true" ma:fieldsID="333edfef849cfc7f47981b8fd771f8d2" ns2:_="">
    <xsd:import namespace="4abde849-b242-4fc6-b654-783022474445"/>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abde849-b242-4fc6-b654-78302247444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80DED0F-D23E-46E9-871E-1C1DF71DEAC0}">
  <ds:schemaRefs>
    <ds:schemaRef ds:uri="http://schemas.microsoft.com/sharepoint/events"/>
  </ds:schemaRefs>
</ds:datastoreItem>
</file>

<file path=customXml/itemProps2.xml><?xml version="1.0" encoding="utf-8"?>
<ds:datastoreItem xmlns:ds="http://schemas.openxmlformats.org/officeDocument/2006/customXml" ds:itemID="{B1F23511-19A0-4CB9-9508-A2DDC004D821}">
  <ds:schemaRefs>
    <ds:schemaRef ds:uri="http://schemas.microsoft.com/sharepoint/v3/contenttype/forms"/>
  </ds:schemaRefs>
</ds:datastoreItem>
</file>

<file path=customXml/itemProps3.xml><?xml version="1.0" encoding="utf-8"?>
<ds:datastoreItem xmlns:ds="http://schemas.openxmlformats.org/officeDocument/2006/customXml" ds:itemID="{57090C84-6EB8-4E58-A953-8B54560D8429}">
  <ds:schemaRefs>
    <ds:schemaRef ds:uri="http://purl.org/dc/elements/1.1/"/>
    <ds:schemaRef ds:uri="http://schemas.microsoft.com/office/2006/documentManagement/types"/>
    <ds:schemaRef ds:uri="http://www.w3.org/XML/1998/namespace"/>
    <ds:schemaRef ds:uri="4abde849-b242-4fc6-b654-783022474445"/>
    <ds:schemaRef ds:uri="http://schemas.microsoft.com/office/2006/metadata/properties"/>
    <ds:schemaRef ds:uri="http://schemas.microsoft.com/office/infopath/2007/PartnerControls"/>
    <ds:schemaRef ds:uri="http://purl.org/dc/terms/"/>
    <ds:schemaRef ds:uri="http://schemas.openxmlformats.org/package/2006/metadata/core-properties"/>
    <ds:schemaRef ds:uri="http://purl.org/dc/dcmitype/"/>
  </ds:schemaRefs>
</ds:datastoreItem>
</file>

<file path=customXml/itemProps4.xml><?xml version="1.0" encoding="utf-8"?>
<ds:datastoreItem xmlns:ds="http://schemas.openxmlformats.org/officeDocument/2006/customXml" ds:itemID="{B0D464E2-A102-46CF-A6F1-51C8E4315B8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abde849-b242-4fc6-b654-78302247444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Cover Page</vt:lpstr>
      <vt:lpstr>Table of Contents</vt:lpstr>
      <vt:lpstr>VP6000</vt:lpstr>
      <vt:lpstr>VP900</vt:lpstr>
      <vt:lpstr>VP600</vt:lpstr>
      <vt:lpstr>VP5000</vt:lpstr>
      <vt:lpstr>VM6000</vt:lpstr>
      <vt:lpstr>VM5000</vt:lpstr>
      <vt:lpstr>VM900</vt:lpstr>
      <vt:lpstr>VM600</vt:lpstr>
      <vt:lpstr>Viking Accessories</vt:lpstr>
      <vt:lpstr>ATLAS</vt:lpstr>
    </vt:vector>
  </TitlesOfParts>
  <Company>EFJI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Karen Politte-Corn</dc:creator>
  <cp:lastModifiedBy>Karen Politte-Corn</cp:lastModifiedBy>
  <cp:lastPrinted>2017-02-14T21:07:16Z</cp:lastPrinted>
  <dcterms:created xsi:type="dcterms:W3CDTF">2015-08-27T22:53:18Z</dcterms:created>
  <dcterms:modified xsi:type="dcterms:W3CDTF">2017-04-21T21:13:37Z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0x0101007B1B6BD4C0A41D4AB32206B26DCF695C</vt:lpwstr>
  </property>
  <property fmtid="{D5CDD505-2E9C-101B-9397-08002B2CF9AE}" pid="3" name="_dlc_DocIdItemGuid">
    <vt:lpwstr>b3db166f-6292-4ac9-a477-beb6145a5efb</vt:lpwstr>
  </property>
</Properties>
</file>