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rkett\Desktop\"/>
    </mc:Choice>
  </mc:AlternateContent>
  <xr:revisionPtr revIDLastSave="0" documentId="10_ncr:100000_{59C6C4D2-D0B6-4306-BBBF-CAA57AF20AB9}" xr6:coauthVersionLast="31" xr6:coauthVersionMax="31" xr10:uidLastSave="{00000000-0000-0000-0000-000000000000}"/>
  <bookViews>
    <workbookView xWindow="0" yWindow="0" windowWidth="21570" windowHeight="7995" xr2:uid="{31A966B8-32D3-4D5C-BD37-B8874F7C2615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1" l="1"/>
  <c r="D105" i="1"/>
  <c r="D104" i="1"/>
  <c r="D103" i="1"/>
  <c r="D102" i="1"/>
  <c r="D101" i="1"/>
  <c r="D100" i="1"/>
  <c r="D98" i="1"/>
  <c r="D97" i="1"/>
  <c r="D96" i="1"/>
  <c r="D95" i="1"/>
  <c r="D93" i="1"/>
  <c r="D92" i="1"/>
  <c r="D91" i="1"/>
  <c r="D90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3" i="1"/>
  <c r="D72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56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0" i="1"/>
  <c r="D39" i="1"/>
  <c r="D38" i="1"/>
  <c r="D37" i="1"/>
  <c r="D33" i="1"/>
  <c r="D32" i="1"/>
  <c r="D31" i="1"/>
  <c r="D26" i="1"/>
  <c r="D25" i="1"/>
  <c r="D21" i="1"/>
  <c r="C18" i="1"/>
  <c r="C17" i="1"/>
  <c r="D14" i="1"/>
  <c r="D13" i="1"/>
  <c r="D12" i="1"/>
  <c r="D10" i="1"/>
  <c r="D9" i="1"/>
  <c r="D8" i="1"/>
</calcChain>
</file>

<file path=xl/sharedStrings.xml><?xml version="1.0" encoding="utf-8"?>
<sst xmlns="http://schemas.openxmlformats.org/spreadsheetml/2006/main" count="221" uniqueCount="187">
  <si>
    <t>KENWOOD Price Guide  |  December 2018</t>
  </si>
  <si>
    <t>Radio - Base Model</t>
  </si>
  <si>
    <t>List</t>
  </si>
  <si>
    <t>MS Two-Way
Radio EPL 3744</t>
  </si>
  <si>
    <t>Discount</t>
  </si>
  <si>
    <t>Standard Key Models</t>
  </si>
  <si>
    <t>TK-5230F2</t>
  </si>
  <si>
    <t>VHF(136-174MHz),6.0 Watts,Analog,P25 Conventional/P25 Phase I Trunking, Standard Key Model</t>
  </si>
  <si>
    <t>TK-5330F2</t>
  </si>
  <si>
    <t>UHF (450-520MHz),5.0 Watts,Analog,P25 Conventional/P25 Phase I Trunking, Standard Key Model</t>
  </si>
  <si>
    <t>TK-5330F5</t>
  </si>
  <si>
    <t>UHF (380-470MHz),5.0 Watts,Analog,P25 Conventional/P25 Phase I Trunking, Standard Key Model</t>
  </si>
  <si>
    <t>Full Key Models</t>
  </si>
  <si>
    <t>TK-5230F3</t>
  </si>
  <si>
    <t>VHF (136-174MHz),6.0 Watts ,Analog,P25 Conventional/P25 Phase I Trunking,Full Key Model</t>
  </si>
  <si>
    <t>TK-5330F3</t>
  </si>
  <si>
    <t>UHF (450-520MHz),5.0 Watts,Analog,P25 Conventional/P25 Phase I Trunking,Full Key Model</t>
  </si>
  <si>
    <t>TK-5330F6</t>
  </si>
  <si>
    <t>UHF (380-470MHz), 5.0 Watts,Analog,P25 Conventional/P25 Phase I Trunking,Full Key Model</t>
  </si>
  <si>
    <t>Licensing System</t>
  </si>
  <si>
    <t>KPT-300LMC is a required software package that is used to authenticate software (FPU) and radio feature license keys for the TK-5x30 Series radios.</t>
  </si>
  <si>
    <t>KPT-300LMC</t>
  </si>
  <si>
    <t>License Management Client</t>
  </si>
  <si>
    <t>L-5000</t>
  </si>
  <si>
    <t>KPT-300LMC License Key</t>
  </si>
  <si>
    <t>Software Licensing Options</t>
  </si>
  <si>
    <t>Note: A unique license key is required for each PC with software installed. A single license key will not authorize multiple PCs.</t>
  </si>
  <si>
    <t>KPG-D1NK</t>
  </si>
  <si>
    <r>
      <t xml:space="preserve">License Key for KPG-D1NK
Programming Software for TK-5x30 Portable/Mobile (Windows® Vista/7/8/8.1)  
</t>
    </r>
    <r>
      <rPr>
        <b/>
        <i/>
        <sz val="11"/>
        <color theme="1"/>
        <rFont val="Calibri"/>
        <family val="2"/>
        <scheme val="minor"/>
      </rPr>
      <t>Note:  Requires KPT-300LMC for authentication</t>
    </r>
  </si>
  <si>
    <t>P25 Trunked Programming Capability (licensed by either 1 or 2 below):</t>
  </si>
  <si>
    <t>1. USB Key Type: Advanced System Key (ASK)- See KWD-ASK-MK and AK
• For TK-5x30 series radios.
• KWD-ASK-MK (Master Key): For trunked system operator (SYSOP). Required for activating KWD-ASK-AK Access keys. Securely embeds/encrypts the HSID. 
• KWD-ASK-AK (Access Key):  For Dealers/DEALERors. Activated by KWD-ASK-MK Master Key.
• KPG-D1NK supports up to 16 KWD-ASK-AK Access Keys (16 trunked networks).</t>
  </si>
  <si>
    <t>2. Software Key Type: System Key File (SKF)- See L-5005
• For TK-5x30 series radios.
• 3-digit HEX System ID (HSID) with verifiable written authorization required from SYSOP.
• Utilized by both SYSOPs and Dealers/DEALERors. But Dealers/DEALERors must be permitted from SYSOP to order and use SKF.
• EFJohnson ships an encrypted  *.SKF file via E-Mail to the address provided on the  P25 Trunking System Keys Request Form placed on Kenwood Tools.
• The *.SKF securely embeds/encrypts the HSID.</t>
  </si>
  <si>
    <t>KPG-180AP</t>
  </si>
  <si>
    <r>
      <t xml:space="preserve">OTAP Manager Software
• License includes 50 radios 
• To add more radios / serial ports, you must contact EF Johnson Technologies
(1-800-328-3911 Option 1)
</t>
    </r>
    <r>
      <rPr>
        <b/>
        <i/>
        <sz val="11"/>
        <rFont val="Calibri"/>
        <family val="2"/>
        <scheme val="minor"/>
      </rPr>
      <t>Note:  Requires KPT-300LMC for authentication</t>
    </r>
  </si>
  <si>
    <t>KAS-12K</t>
  </si>
  <si>
    <r>
      <t>License Key for KAS-12
Battery Reader Software for KNB</t>
    </r>
    <r>
      <rPr>
        <sz val="11"/>
        <color rgb="FFFF0000"/>
        <rFont val="Calibri"/>
        <family val="2"/>
        <scheme val="minor"/>
      </rPr>
      <t>-</t>
    </r>
    <r>
      <rPr>
        <sz val="11"/>
        <rFont val="Calibri"/>
        <family val="2"/>
        <scheme val="minor"/>
      </rPr>
      <t xml:space="preserve">L1/2/3/ &amp; KSC-Y32 (Windows® Vista/7/8/8.1)
</t>
    </r>
    <r>
      <rPr>
        <b/>
        <i/>
        <sz val="11"/>
        <rFont val="Calibri"/>
        <family val="2"/>
        <scheme val="minor"/>
      </rPr>
      <t>Note:  Requires KPT-300LMC for authentication</t>
    </r>
  </si>
  <si>
    <t>License Keys</t>
  </si>
  <si>
    <r>
      <rPr>
        <b/>
        <sz val="11"/>
        <rFont val="Calibri"/>
        <family val="2"/>
        <scheme val="minor"/>
      </rPr>
      <t>Software License Key Discount Structure:</t>
    </r>
    <r>
      <rPr>
        <sz val="11"/>
        <rFont val="Calibri"/>
        <family val="2"/>
        <scheme val="minor"/>
      </rPr>
      <t xml:space="preserve">
1         License Key       -
2-4     License Keys    10% Off
5-14   License Keys  35% Off
15-24 License Keys  40% Off
25+     License Keys  45% Off</t>
    </r>
  </si>
  <si>
    <t>Radio Feature License Options</t>
  </si>
  <si>
    <r>
      <t xml:space="preserve">PCs registered under the same KPT-300LMC Account Registration Key (License Key) will be able to authentic Radio Features that can then be viewed / shared / managed by all registered users for the account.  
</t>
    </r>
    <r>
      <rPr>
        <b/>
        <i/>
        <sz val="10"/>
        <color theme="1"/>
        <rFont val="Calibri"/>
        <family val="2"/>
        <scheme val="minor"/>
      </rPr>
      <t>Note:  Radio Feature License Keys can be transferable from a radio to radio within 72 hours count started from being authenticated to a Radio. Once license transfered radio is authenticated by KPT-300LMC, 72 hours is reset and count started from first.</t>
    </r>
  </si>
  <si>
    <t>General Radio Features</t>
  </si>
  <si>
    <t>KWD-5000CH</t>
  </si>
  <si>
    <t>License Key for 4000 Channel Expansion</t>
  </si>
  <si>
    <t>KWD-5001FP</t>
  </si>
  <si>
    <t>License Key for Front Panel Programming</t>
  </si>
  <si>
    <t>KWD-5002SD</t>
  </si>
  <si>
    <t>License Key for microSD Memory Card Slot Activation</t>
  </si>
  <si>
    <t>P25 Radio Features</t>
  </si>
  <si>
    <t>KWD-5100CV</t>
  </si>
  <si>
    <t>License Key for P25 Conventional</t>
  </si>
  <si>
    <t>KWD-5101TR</t>
  </si>
  <si>
    <t>License Key for P25 Phase 1 Trunking (requires KWD-5100CV)</t>
  </si>
  <si>
    <t>KWD-5102TR</t>
  </si>
  <si>
    <t>License Key for P25 Phase 2 Trunking (requires KWD-5100CV &amp; KWD-5101TR)</t>
  </si>
  <si>
    <t>KWD-5103RK</t>
  </si>
  <si>
    <t>License Key for P25 OTAR (requires KWD-5106DT for a Trunking Operation)</t>
  </si>
  <si>
    <t>KWD-5105VT</t>
  </si>
  <si>
    <t>License Key for P25 Conventional Voting Scan</t>
  </si>
  <si>
    <t>KWD-5106DT</t>
  </si>
  <si>
    <t>License Key for P25 Packet Data (required for Trunked OTAR/GPS/Text)</t>
  </si>
  <si>
    <t>Antennas</t>
  </si>
  <si>
    <t>KRA-26M</t>
  </si>
  <si>
    <t>VHF helical antenna 146-162 MHz</t>
  </si>
  <si>
    <t>KRA-26M2</t>
  </si>
  <si>
    <t>VHF helical antenna 162-174 MHz</t>
  </si>
  <si>
    <t>KRA-26M3</t>
  </si>
  <si>
    <t>VHF helical antenna 136-150 MHz</t>
  </si>
  <si>
    <t>KRA-27M</t>
  </si>
  <si>
    <t>UHF whip antenna 440-490 MHz</t>
  </si>
  <si>
    <t>KRA-27M2</t>
  </si>
  <si>
    <t>UHF whip antenna 470-520 MHz</t>
  </si>
  <si>
    <t>KRA-27M3</t>
  </si>
  <si>
    <t>UHF whip antenna 400-450 MHz</t>
  </si>
  <si>
    <t>KRA-22M</t>
  </si>
  <si>
    <t>VHF low-profile helical antenna 148-162 MHz</t>
  </si>
  <si>
    <t>KRA-22M2</t>
  </si>
  <si>
    <t>VHF low-profile helical antenna 162-174 MHz</t>
  </si>
  <si>
    <t>KRA-22M3</t>
  </si>
  <si>
    <t>VHF Low-profile helical antenna 136-150 MHz</t>
  </si>
  <si>
    <t>KRA-23M</t>
  </si>
  <si>
    <t>UHF low-profile helical antenna 450-490 MHz</t>
  </si>
  <si>
    <t>KRA-23M2</t>
  </si>
  <si>
    <t>UHF low-profile helical antenna 470-512 MHz</t>
  </si>
  <si>
    <t>KRA-23M3</t>
  </si>
  <si>
    <t>UHF low-profile helical antenna 403-430 MHz</t>
  </si>
  <si>
    <t>KRA-25</t>
  </si>
  <si>
    <t>High gain VHF helically loaded whip antenna 148-162 MHz</t>
  </si>
  <si>
    <t>Batteries &amp; Chargers</t>
  </si>
  <si>
    <t>KNB-L1M</t>
  </si>
  <si>
    <t>Li-ion 2000mAh (Compact Slim)</t>
  </si>
  <si>
    <t>KNB-L2M</t>
  </si>
  <si>
    <t>Li-ion 2600mAh (Standard)</t>
  </si>
  <si>
    <t>KNB-L3M</t>
  </si>
  <si>
    <t>Li-ion 3400mAh (High Capacity)</t>
  </si>
  <si>
    <t>KSC-Y32K</t>
  </si>
  <si>
    <r>
      <t xml:space="preserve">Rapid rate single unit charger  (Long-Life Charge Mode capable with KAS-12 Software)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NiMH/Li-ion battery only</t>
    </r>
  </si>
  <si>
    <r>
      <t xml:space="preserve">License Key for KAS-12  </t>
    </r>
    <r>
      <rPr>
        <b/>
        <sz val="11"/>
        <rFont val="Calibri"/>
        <family val="2"/>
        <scheme val="minor"/>
      </rPr>
      <t>(Authentication required)</t>
    </r>
    <r>
      <rPr>
        <sz val="11"/>
        <rFont val="Calibri"/>
        <family val="2"/>
        <scheme val="minor"/>
      </rPr>
      <t xml:space="preserve">
Battery Reader Software for KNB-L1M/L2M/L3M &amp; KSC-Y32 (Windows® Vista/7/8/8.1)</t>
    </r>
  </si>
  <si>
    <t>KSC-32</t>
  </si>
  <si>
    <t>Rapid rate single unit charger</t>
  </si>
  <si>
    <t>KSC-326K</t>
  </si>
  <si>
    <t>Rapid rate 6-unit charger</t>
  </si>
  <si>
    <t>KMB-30M</t>
  </si>
  <si>
    <t>Wall Mount Bracket for KSC-326K/256K</t>
  </si>
  <si>
    <t>KVC-15</t>
  </si>
  <si>
    <t xml:space="preserve">Rapid rate DC vehicular charger adapter for the KSC-32  (chargers not included; includes KSC-mobile bracket &amp; cigarette lighter cable DC adapter) </t>
  </si>
  <si>
    <t>Carrying Accessories</t>
  </si>
  <si>
    <t>KBH-11</t>
  </si>
  <si>
    <t>Spring action belt clip (2.5")</t>
  </si>
  <si>
    <t>KBH-8DS</t>
  </si>
  <si>
    <t xml:space="preserve">Leather swivel belt loop with portable D-Ring attachment </t>
  </si>
  <si>
    <t>KLH-6SW</t>
  </si>
  <si>
    <t>Leather swivel belt loop / detachable swivel D-Ring back</t>
  </si>
  <si>
    <t>KLH-137ST</t>
  </si>
  <si>
    <t>Firemen's Heavy-Duty Leather Shoulder Strap for a Heavy-Duty Leather Case</t>
  </si>
  <si>
    <t>KLH-200K3</t>
  </si>
  <si>
    <t>Heavy duty leather carrying case for TK-5x30-series (for both K2 &amp; K3 models)</t>
  </si>
  <si>
    <t>Special Color Housing</t>
  </si>
  <si>
    <t>KWD-YH-5000</t>
  </si>
  <si>
    <r>
      <t xml:space="preserve">Yellow Housing Kit for TK-5x30 series Portables (Standard Key Model Only)
Order </t>
    </r>
    <r>
      <rPr>
        <b/>
        <u/>
        <sz val="11"/>
        <rFont val="Calibri"/>
        <family val="2"/>
        <scheme val="minor"/>
      </rPr>
      <t>L-5024</t>
    </r>
    <r>
      <rPr>
        <sz val="11"/>
        <rFont val="Calibri"/>
        <family val="2"/>
        <scheme val="minor"/>
      </rPr>
      <t xml:space="preserve"> for Factory Install. (Eligible for warranty of IP67/68 immersion)
</t>
    </r>
    <r>
      <rPr>
        <b/>
        <i/>
        <sz val="11"/>
        <rFont val="Calibri"/>
        <family val="2"/>
        <scheme val="minor"/>
      </rPr>
      <t xml:space="preserve">Note: </t>
    </r>
    <r>
      <rPr>
        <i/>
        <sz val="11"/>
        <rFont val="Calibri"/>
        <family val="2"/>
        <scheme val="minor"/>
      </rPr>
      <t>If you order only housing and perform Dealer Installation, IP67/68 Warranty Claim will not  be eligible.</t>
    </r>
  </si>
  <si>
    <t>KWD-OH-5000</t>
  </si>
  <si>
    <r>
      <t xml:space="preserve">Orange Housing Kit for TK-5x30 series Portables (Standard Key Model Only)
Order </t>
    </r>
    <r>
      <rPr>
        <b/>
        <u/>
        <sz val="11"/>
        <rFont val="Calibri"/>
        <family val="2"/>
        <scheme val="minor"/>
      </rPr>
      <t>L-5025</t>
    </r>
    <r>
      <rPr>
        <sz val="11"/>
        <rFont val="Calibri"/>
        <family val="2"/>
        <scheme val="minor"/>
      </rPr>
      <t xml:space="preserve"> for Factory Install. (Eligible for warranty of IP67/68 immersion)
</t>
    </r>
    <r>
      <rPr>
        <b/>
        <i/>
        <sz val="11"/>
        <rFont val="Calibri"/>
        <family val="2"/>
        <scheme val="minor"/>
      </rPr>
      <t>Note:</t>
    </r>
    <r>
      <rPr>
        <i/>
        <sz val="11"/>
        <rFont val="Calibri"/>
        <family val="2"/>
        <scheme val="minor"/>
      </rPr>
      <t xml:space="preserve"> If you order only housing and perform Dealer Installation, IP67/68 Warranty Claim will not  be eligible.</t>
    </r>
  </si>
  <si>
    <t>Microphones &amp; Audio Accessories</t>
  </si>
  <si>
    <t>KMC-54WDM</t>
  </si>
  <si>
    <r>
      <t xml:space="preserve">MIL-SPEC, IP67 (Immersion) Speaker Mic </t>
    </r>
    <r>
      <rPr>
        <b/>
        <u/>
        <sz val="11"/>
        <rFont val="Calibri"/>
        <family val="2"/>
        <scheme val="minor"/>
      </rPr>
      <t>Compatible with ANR Feature
Note:</t>
    </r>
    <r>
      <rPr>
        <sz val="11"/>
        <rFont val="Calibri"/>
        <family val="2"/>
        <scheme val="minor"/>
      </rPr>
      <t xml:space="preserve"> only compatible with a TK-5x30 series portable</t>
    </r>
  </si>
  <si>
    <t>KMC-42WDM</t>
  </si>
  <si>
    <r>
      <t>MIL-SPEC, IP67 (Immersion) Noise-canceling Speaker Mic</t>
    </r>
    <r>
      <rPr>
        <b/>
        <u/>
        <sz val="7"/>
        <rFont val="Arial"/>
        <family val="2"/>
      </rPr>
      <t/>
    </r>
  </si>
  <si>
    <t>KMC-49</t>
  </si>
  <si>
    <r>
      <t xml:space="preserve">MIL-SPEC, Speaker Mic. with Antenna Connector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 5/16" Coax cable hex wrench included (antenna is not included).</t>
    </r>
  </si>
  <si>
    <t>KEP-1</t>
  </si>
  <si>
    <t>3.5mm earphone kit for KMC-41/42W/54W Speaker Mics</t>
  </si>
  <si>
    <t>KEP-2</t>
  </si>
  <si>
    <t>2.5mm earphone kit for KMC-49 Speaker Mic</t>
  </si>
  <si>
    <t>KEP-3</t>
  </si>
  <si>
    <t>30" Earphone kit w/ 2.5mm plug for KCT-30</t>
  </si>
  <si>
    <t>KEP-4</t>
  </si>
  <si>
    <t>48" Earphone kit w/ 2.5mm plug for KCT-30</t>
  </si>
  <si>
    <t>KCT-30</t>
  </si>
  <si>
    <t>2.5mm Audio Accessory Adapter for KEP-3/4</t>
  </si>
  <si>
    <t>KCT-51</t>
  </si>
  <si>
    <t>Hirose 6-pin Adapter (adapts KVL/aftermarket audio acc. to portable connector)</t>
  </si>
  <si>
    <t>KHS-11BL</t>
  </si>
  <si>
    <t>2-wire palm mic w/earphone, universal connector (Black)</t>
  </si>
  <si>
    <t>KHS-12BL</t>
  </si>
  <si>
    <t>3-wire mini lapel mic w/earphone, universal connector (Black)</t>
  </si>
  <si>
    <t>KHS-14</t>
  </si>
  <si>
    <t>Lt. Wt. Single muff headset w/boom mic &amp; In-line PTT</t>
  </si>
  <si>
    <t>KHS-15-BH</t>
  </si>
  <si>
    <t>Hvy-duty noise reduction behind-the-headset w/noise cancelling boom mic &amp; PTT</t>
  </si>
  <si>
    <t>KHS-15-OH</t>
  </si>
  <si>
    <t>Hvy-duty noise reduction over-the-headset w/noise cancelling boom mic &amp; PTT</t>
  </si>
  <si>
    <t>Encryption Modules</t>
  </si>
  <si>
    <t>KWD-AE30K</t>
  </si>
  <si>
    <r>
      <t xml:space="preserve">AES FIPS140-2 &amp; DES Encryption Module (Multi-Key)
Order a Labor Code </t>
    </r>
    <r>
      <rPr>
        <b/>
        <u/>
        <sz val="11"/>
        <rFont val="Calibri"/>
        <family val="2"/>
        <scheme val="minor"/>
      </rPr>
      <t>L-5003</t>
    </r>
    <r>
      <rPr>
        <sz val="11"/>
        <rFont val="Calibri"/>
        <family val="2"/>
        <scheme val="minor"/>
      </rPr>
      <t xml:space="preserve"> if installation is required.
KWD-AE30K requires: a Motorola KVL3000 Plus/4000 key loader device.
KWD-AE30K is an U.S. DOC/BIS Export Controlled Item (ECCN 5A002A.1)</t>
    </r>
  </si>
  <si>
    <t>KWD-AE31K</t>
  </si>
  <si>
    <r>
      <t xml:space="preserve">AES &amp; DES Encryption Module (Multi-Key)
Order a Labor Code </t>
    </r>
    <r>
      <rPr>
        <b/>
        <u/>
        <sz val="11"/>
        <rFont val="Calibri"/>
        <family val="2"/>
        <scheme val="minor"/>
      </rPr>
      <t>L-5004</t>
    </r>
    <r>
      <rPr>
        <sz val="11"/>
        <rFont val="Calibri"/>
        <family val="2"/>
        <scheme val="minor"/>
      </rPr>
      <t xml:space="preserve"> if installation is required.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Requires KPG-AE1/DE1 software key loader or Motorola KVL3000 Plus/4000 key loader device. KWD-AE31K is an U.S. DOC/BIS Export Controlled Item (ECCN 5A002A.1)</t>
    </r>
  </si>
  <si>
    <t>KPG-AE1K</t>
  </si>
  <si>
    <r>
      <t xml:space="preserve">AES/DES Encryption Software Key Loader for KWD-AE31K
</t>
    </r>
    <r>
      <rPr>
        <b/>
        <sz val="11"/>
        <rFont val="Calibri"/>
        <family val="2"/>
        <scheme val="minor"/>
      </rPr>
      <t>Authentication by KPT-300LMC is required</t>
    </r>
    <r>
      <rPr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KPG-AE1 is a U.S. DOC/BIS Export Controlled Item (ECCN 5D002A)</t>
    </r>
  </si>
  <si>
    <t>KPG-DE1K</t>
  </si>
  <si>
    <r>
      <t xml:space="preserve">DES Encryption Software Key Loader for KWD-AE31K
</t>
    </r>
    <r>
      <rPr>
        <b/>
        <sz val="11"/>
        <rFont val="Calibri"/>
        <family val="2"/>
        <scheme val="minor"/>
      </rPr>
      <t>Authentication by KPT-300LMC is required</t>
    </r>
    <r>
      <rPr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>: KPG-DE1 is a U.S. DOC/BIS Export Controlled Item (ECCN 5D992A.1)</t>
    </r>
  </si>
  <si>
    <t>Service Related Accessories</t>
  </si>
  <si>
    <t>KPG-36XM</t>
  </si>
  <si>
    <t>Full Speed USB Programming interface cable</t>
  </si>
  <si>
    <t>KPG-93</t>
  </si>
  <si>
    <t>KVL-3000 Plus/4000 Interface Cable for P25 Portables</t>
  </si>
  <si>
    <t>KWD-ASK-AK</t>
  </si>
  <si>
    <r>
      <t xml:space="preserve">Access Key for KPG-D1NK P25 trunked programming 
</t>
    </r>
    <r>
      <rPr>
        <b/>
        <u/>
        <sz val="11"/>
        <rFont val="Calibri"/>
        <family val="2"/>
        <scheme val="minor"/>
      </rPr>
      <t>Notes:</t>
    </r>
    <r>
      <rPr>
        <sz val="11"/>
        <rFont val="Calibri"/>
        <family val="2"/>
        <scheme val="minor"/>
      </rPr>
      <t xml:space="preserve"> Enables P25 Trunked system programming privileges in a KPG-D1NK.
• For TK-5x30 series only 
• Must be activated by trunked system operator (SYSOP) with KWD-ASK-MK Master Key
• Must have KPG-D1NK 
• Configurable expiration period of KWD-ASK-AK set by KWD-ASK-MK is available for 3 years for built in battery. USB Key must be replaced since the expiration set up dose not work after 3 years.</t>
    </r>
  </si>
  <si>
    <t>KWD-ASK-MK</t>
  </si>
  <si>
    <r>
      <t xml:space="preserve">Master Key for activating KWD-ASK-AK Access Keys 
</t>
    </r>
    <r>
      <rPr>
        <b/>
        <sz val="11"/>
        <rFont val="Calibri"/>
        <family val="2"/>
        <scheme val="minor"/>
      </rPr>
      <t>- Restricted Purchase Requirements -</t>
    </r>
    <r>
      <rPr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Notes:</t>
    </r>
    <r>
      <rPr>
        <sz val="11"/>
        <rFont val="Calibri"/>
        <family val="2"/>
        <scheme val="minor"/>
      </rPr>
      <t xml:space="preserve">
• For TK-5x30 series only.
• Sold to trunked system operator (SYSOP) or SYSOP authorized entities only
• Must have KPG-D1NK
• SYSOP must provide 3-digit HEX HSID to Kenwood with P25 Trunking System Keys Request Form placed on Kenwood Tools.
• Purchase KWD-ASK-AK Access Keys if needed.</t>
    </r>
  </si>
  <si>
    <t>Installation/Tuning Charges</t>
  </si>
  <si>
    <t>L-5001</t>
  </si>
  <si>
    <r>
      <t xml:space="preserve">Factory Activation of Radio Feature Licenses (per Radio)
</t>
    </r>
    <r>
      <rPr>
        <b/>
        <u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Must purchase Radio Feature Licenses separately</t>
    </r>
  </si>
  <si>
    <t>L-5002</t>
  </si>
  <si>
    <t>NX-5200/5300/5400 Programming (with basic TX/RX check)</t>
  </si>
  <si>
    <t>L-5003</t>
  </si>
  <si>
    <t>Install KWD-AE30K in TK-5x30 series Portable 
(Must purchase module separately)</t>
  </si>
  <si>
    <t>L-5004</t>
  </si>
  <si>
    <t>Install KWD-AE31K in TK-5x30 series Portable 
(Must purchase module separately)</t>
  </si>
  <si>
    <t>L-5005</t>
  </si>
  <si>
    <r>
      <t xml:space="preserve">KPG-D1NK System Key File (SKF)
</t>
    </r>
    <r>
      <rPr>
        <b/>
        <u/>
        <sz val="11"/>
        <rFont val="Calibri"/>
        <family val="2"/>
        <scheme val="minor"/>
      </rPr>
      <t>Note</t>
    </r>
    <r>
      <rPr>
        <sz val="11"/>
        <rFont val="Calibri"/>
        <family val="2"/>
        <scheme val="minor"/>
      </rPr>
      <t xml:space="preserve">: Enables P25 Trunked system programming privileges in a KPG-D1NK.
</t>
    </r>
    <r>
      <rPr>
        <b/>
        <sz val="11"/>
        <rFont val="Calibri"/>
        <family val="2"/>
        <scheme val="minor"/>
      </rPr>
      <t>- Restricted Purchase Requirements -</t>
    </r>
    <r>
      <rPr>
        <sz val="11"/>
        <rFont val="Calibri"/>
        <family val="2"/>
        <scheme val="minor"/>
      </rPr>
      <t xml:space="preserve">
• Trunked system operator (SYSOP) must provide 3-digit HEX HSID to EF Johnson with P25 Trunking System Keys Request Form placed on Kenwood Tools.
• Must have KPG-D1NK.
• EF Johnson ships an encrypted  *.SKF file via E-Mail to the address provided on the  P25 Trunking System Keys Request Form placed on Kenwood Tools.
• Non-SYSOP entities ordering L-5005 must provide verifiable written authorization from SYSOP to receive an *.SKF file.
• 3-digit HEX HSID are securely encrypted &amp; embedded in the *.SKF file.
</t>
    </r>
  </si>
  <si>
    <t>L-5024</t>
  </si>
  <si>
    <t>Assemble Yellow Housing KWD-YH-5000 with TK-5x30 series Portable</t>
  </si>
  <si>
    <t>L-5025</t>
  </si>
  <si>
    <t>Assemble Orange Housing KWD-OH-5000 with TK-5x30 series Portable</t>
  </si>
  <si>
    <t>-- IMPORTANT NOTES --</t>
  </si>
  <si>
    <r>
      <rPr>
        <b/>
        <i/>
        <sz val="10"/>
        <color theme="1"/>
        <rFont val="Calibri"/>
        <family val="2"/>
        <scheme val="minor"/>
      </rPr>
      <t xml:space="preserve">Encryption modules, key loaders and radios containing encryption are export controlled </t>
    </r>
    <r>
      <rPr>
        <i/>
        <sz val="10"/>
        <color theme="1"/>
        <rFont val="Calibri"/>
        <family val="2"/>
        <scheme val="minor"/>
      </rPr>
      <t xml:space="preserve">by the U.S. Department of Commerce Bureau of Industry &amp; Security EAR regulations and may either require an Export License, are eligible for a License Exception (ENC) or are exportable with No License Required (NLR) depending on the country, the consignee and the intended use. High level encryption is a special commodity that may require an export license to most countries. See www.bis.gov for more information regarding export regulations. DO NOT SHIP encryption items outside the U.S. without proper DOC/BIS Export Licenses and/or compliances.
</t>
    </r>
    <r>
      <rPr>
        <b/>
        <i/>
        <sz val="10"/>
        <color theme="1"/>
        <rFont val="Calibri"/>
        <family val="2"/>
        <scheme val="minor"/>
      </rPr>
      <t>The following information may be requested to be submitted at time of order (this information must meet internal approvals prior to shipment even if being returned later: 
a) Initial Destination:</t>
    </r>
    <r>
      <rPr>
        <i/>
        <sz val="10"/>
        <color theme="1"/>
        <rFont val="Calibri"/>
        <family val="2"/>
        <scheme val="minor"/>
      </rPr>
      <t xml:space="preserve"> Initial delivery point if different from Ultimate Destination 
(customer distribution center, headquarters, dealership, manufacturer's representative)
* Business/Agency Name:
* Address:
* Contact Person Name:
* Contact Phone:
</t>
    </r>
    <r>
      <rPr>
        <b/>
        <i/>
        <sz val="10"/>
        <color theme="1"/>
        <rFont val="Calibri"/>
        <family val="2"/>
        <scheme val="minor"/>
      </rPr>
      <t>b) Ultimate Destination</t>
    </r>
    <r>
      <rPr>
        <i/>
        <sz val="10"/>
        <color theme="1"/>
        <rFont val="Calibri"/>
        <family val="2"/>
        <scheme val="minor"/>
      </rPr>
      <t xml:space="preserve">: Final delivery point(s); deployment/distribution
* Business/Agency Name:
* Address:
* Contact Person Name:
* Contact Phone:
</t>
    </r>
    <r>
      <rPr>
        <b/>
        <i/>
        <sz val="10"/>
        <color theme="1"/>
        <rFont val="Calibri"/>
        <family val="2"/>
        <scheme val="minor"/>
      </rPr>
      <t>c) Intended Use of Radios</t>
    </r>
    <r>
      <rPr>
        <i/>
        <sz val="10"/>
        <color theme="1"/>
        <rFont val="Calibri"/>
        <family val="2"/>
        <scheme val="minor"/>
      </rPr>
      <t>: Law enforcement, security, operations, etc.</t>
    </r>
    <r>
      <rPr>
        <sz val="11"/>
        <color theme="1"/>
        <rFont val="Calibri"/>
        <family val="2"/>
        <scheme val="minor"/>
      </rPr>
      <t xml:space="preserve">
</t>
    </r>
  </si>
  <si>
    <t>--------------------------------------------------------------------------------------------------</t>
  </si>
  <si>
    <r>
      <rPr>
        <b/>
        <i/>
        <sz val="10"/>
        <color theme="1"/>
        <rFont val="Calibri"/>
        <family val="2"/>
        <scheme val="minor"/>
      </rPr>
      <t xml:space="preserve">KWD-AE20 AES FIPS140-2 SCM , NIST Validation &amp; Customer Shipping
</t>
    </r>
    <r>
      <rPr>
        <i/>
        <sz val="10"/>
        <color theme="1"/>
        <rFont val="Calibri"/>
        <family val="2"/>
        <scheme val="minor"/>
      </rPr>
      <t>A secure delivery method direct to the end user customer is required by the NIST AES FIPS 140-2 validation rules. For U.S. Federal Government entities the SCM must ship from Kenwood USA Corporation directly to the end user customer by a trusted carrier (FEDEX, UPS or a designated Kenwood USA Corporation employee); shipping/handling by a dealer or other entity is not acceptable. This may or may not be required by local/state government agencies or business/industrial users. Please check with the end use customer about their AES encryption handling requirements before ordering. Kenwood will not be responsible for shipments of KWD-AE20K modules to erroneous destinations specified on an order.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</si>
</sst>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7"/>
      <name val="Arial"/>
      <family val="2"/>
    </font>
    <font>
      <sz val="7"/>
      <name val="Arial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/>
    </xf>
    <xf numFmtId="44" fontId="2" fillId="3" borderId="1" xfId="1" applyFont="1" applyFill="1" applyBorder="1" applyAlignment="1">
      <alignment horizontal="left" vertical="center"/>
    </xf>
    <xf numFmtId="44" fontId="2" fillId="3" borderId="1" xfId="1" applyFont="1" applyFill="1" applyBorder="1" applyAlignment="1">
      <alignment horizontal="left" vertical="center" wrapText="1"/>
    </xf>
    <xf numFmtId="0" fontId="1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44" fontId="1" fillId="0" borderId="1" xfId="3" applyFont="1" applyBorder="1" applyAlignment="1">
      <alignment vertical="center"/>
    </xf>
    <xf numFmtId="44" fontId="0" fillId="0" borderId="1" xfId="1" applyFont="1" applyFill="1" applyBorder="1" applyAlignment="1">
      <alignment horizontal="left" vertical="center" wrapText="1"/>
    </xf>
    <xf numFmtId="9" fontId="1" fillId="0" borderId="1" xfId="3" applyNumberFormat="1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6" fillId="0" borderId="1" xfId="4" applyFont="1" applyBorder="1" applyAlignment="1">
      <alignment vertical="center" wrapText="1"/>
    </xf>
    <xf numFmtId="0" fontId="1" fillId="0" borderId="1" xfId="4" applyFont="1" applyBorder="1" applyAlignment="1">
      <alignment vertical="center" wrapText="1"/>
    </xf>
    <xf numFmtId="0" fontId="6" fillId="0" borderId="1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1" fillId="0" borderId="1" xfId="4" applyFont="1" applyFill="1" applyBorder="1" applyAlignment="1">
      <alignment vertical="center"/>
    </xf>
    <xf numFmtId="0" fontId="1" fillId="0" borderId="1" xfId="4" applyFont="1" applyFill="1" applyBorder="1" applyAlignment="1">
      <alignment vertical="center" wrapText="1"/>
    </xf>
    <xf numFmtId="44" fontId="1" fillId="0" borderId="1" xfId="3" applyFont="1" applyFill="1" applyBorder="1" applyAlignment="1">
      <alignment vertical="center"/>
    </xf>
    <xf numFmtId="44" fontId="1" fillId="0" borderId="1" xfId="3" applyFont="1" applyFill="1" applyBorder="1" applyAlignment="1">
      <alignment horizontal="center" vertical="center"/>
    </xf>
    <xf numFmtId="44" fontId="6" fillId="0" borderId="1" xfId="3" applyFont="1" applyFill="1" applyBorder="1" applyAlignment="1">
      <alignment horizontal="center" vertical="center"/>
    </xf>
    <xf numFmtId="44" fontId="6" fillId="0" borderId="1" xfId="3" applyFont="1" applyFill="1" applyBorder="1" applyAlignment="1">
      <alignment horizontal="right" vertical="center"/>
    </xf>
    <xf numFmtId="164" fontId="1" fillId="0" borderId="1" xfId="3" applyNumberFormat="1" applyFont="1" applyFill="1" applyBorder="1" applyAlignment="1">
      <alignment vertical="center"/>
    </xf>
    <xf numFmtId="164" fontId="6" fillId="0" borderId="1" xfId="3" applyNumberFormat="1" applyFont="1" applyFill="1" applyBorder="1" applyAlignment="1">
      <alignment vertical="center"/>
    </xf>
    <xf numFmtId="0" fontId="6" fillId="0" borderId="1" xfId="4" applyFont="1" applyFill="1" applyBorder="1" applyAlignment="1">
      <alignment horizontal="left" vertical="center" wrapText="1"/>
    </xf>
    <xf numFmtId="164" fontId="6" fillId="0" borderId="1" xfId="3" applyNumberFormat="1" applyFont="1" applyFill="1" applyBorder="1" applyAlignment="1">
      <alignment horizontal="righ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1" xfId="5" applyFont="1" applyFill="1" applyBorder="1" applyAlignment="1">
      <alignment vertical="center"/>
    </xf>
    <xf numFmtId="0" fontId="6" fillId="0" borderId="1" xfId="5" applyFont="1" applyFill="1" applyBorder="1" applyAlignment="1">
      <alignment vertical="center" wrapText="1"/>
    </xf>
    <xf numFmtId="0" fontId="6" fillId="0" borderId="1" xfId="5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left" vertical="center"/>
    </xf>
    <xf numFmtId="44" fontId="1" fillId="0" borderId="1" xfId="3" applyFont="1" applyFill="1" applyBorder="1" applyAlignment="1">
      <alignment horizontal="right" vertical="center"/>
    </xf>
    <xf numFmtId="0" fontId="6" fillId="0" borderId="1" xfId="4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14" fillId="0" borderId="0" xfId="0" applyFont="1" applyFill="1"/>
    <xf numFmtId="0" fontId="4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quotePrefix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4" applyFont="1" applyFill="1" applyBorder="1" applyAlignment="1">
      <alignment vertical="center" wrapText="1"/>
    </xf>
    <xf numFmtId="0" fontId="0" fillId="0" borderId="1" xfId="4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6">
    <cellStyle name="Currency" xfId="1" builtinId="4"/>
    <cellStyle name="Currency 4 2" xfId="3" xr:uid="{35D368FD-18A2-4267-AA3D-7525B2A6EA8A}"/>
    <cellStyle name="Normal" xfId="0" builtinId="0"/>
    <cellStyle name="Normal 2" xfId="4" xr:uid="{5BAE764B-EDC8-474D-A63C-DFCB33A9CC9C}"/>
    <cellStyle name="Normal 3" xfId="5" xr:uid="{1E68A13A-287E-46C1-B5AF-6E4E27137CD7}"/>
    <cellStyle name="Normal 4" xfId="2" xr:uid="{62A2FACB-29B9-4C80-AD13-775ACE498578}"/>
  </cellStyles>
  <dxfs count="1">
    <dxf>
      <font>
        <b/>
        <i/>
        <color rgb="FFFF0000"/>
      </font>
      <fill>
        <patternFill patternType="darkUp">
          <fgColor theme="0"/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5</xdr:col>
      <xdr:colOff>131131</xdr:colOff>
      <xdr:row>3</xdr:row>
      <xdr:rowOff>2856447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7830A0-FEBA-4BA2-AA13-7042D105B5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376" t="9501" r="14521" b="6927"/>
        <a:stretch/>
      </xdr:blipFill>
      <xdr:spPr>
        <a:xfrm>
          <a:off x="0" y="209550"/>
          <a:ext cx="7246306" cy="1023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CFA22-B08E-40D9-94A3-92B0016734B7}">
  <dimension ref="A1:F111"/>
  <sheetViews>
    <sheetView tabSelected="1" workbookViewId="0">
      <selection activeCell="I14" sqref="I14"/>
    </sheetView>
  </sheetViews>
  <sheetFormatPr defaultRowHeight="15" x14ac:dyDescent="0.25"/>
  <cols>
    <col min="1" max="1" width="13.42578125" style="1" customWidth="1"/>
    <col min="2" max="2" width="51.85546875" style="2" customWidth="1"/>
    <col min="3" max="3" width="13.7109375" style="2" customWidth="1"/>
    <col min="4" max="4" width="16.28515625" style="2" customWidth="1"/>
    <col min="5" max="5" width="11.42578125" style="3" customWidth="1"/>
    <col min="6" max="6" width="9.140625" style="1"/>
  </cols>
  <sheetData>
    <row r="1" spans="1:5" x14ac:dyDescent="0.25">
      <c r="A1" s="50" t="s">
        <v>0</v>
      </c>
      <c r="B1" s="51"/>
      <c r="C1" s="51"/>
      <c r="D1" s="51"/>
      <c r="E1" s="51"/>
    </row>
    <row r="2" spans="1:5" ht="409.5" customHeight="1" x14ac:dyDescent="0.25"/>
    <row r="3" spans="1:5" ht="173.25" customHeight="1" x14ac:dyDescent="0.25"/>
    <row r="4" spans="1:5" ht="229.5" customHeight="1" x14ac:dyDescent="0.25"/>
    <row r="5" spans="1:5" ht="27.75" customHeight="1" x14ac:dyDescent="0.25"/>
    <row r="6" spans="1:5" ht="30" x14ac:dyDescent="0.25">
      <c r="A6" s="43" t="s">
        <v>1</v>
      </c>
      <c r="B6" s="43"/>
      <c r="C6" s="4" t="s">
        <v>2</v>
      </c>
      <c r="D6" s="5" t="s">
        <v>3</v>
      </c>
      <c r="E6" s="5" t="s">
        <v>4</v>
      </c>
    </row>
    <row r="7" spans="1:5" x14ac:dyDescent="0.25">
      <c r="A7" s="47" t="s">
        <v>5</v>
      </c>
      <c r="B7" s="47"/>
      <c r="C7" s="47"/>
      <c r="D7" s="47"/>
      <c r="E7" s="47"/>
    </row>
    <row r="8" spans="1:5" ht="30" x14ac:dyDescent="0.25">
      <c r="A8" s="6" t="s">
        <v>6</v>
      </c>
      <c r="B8" s="7" t="s">
        <v>7</v>
      </c>
      <c r="C8" s="8">
        <v>1450</v>
      </c>
      <c r="D8" s="9">
        <f>C8*0.8</f>
        <v>1160</v>
      </c>
      <c r="E8" s="10">
        <v>0.2</v>
      </c>
    </row>
    <row r="9" spans="1:5" ht="30" x14ac:dyDescent="0.25">
      <c r="A9" s="6" t="s">
        <v>8</v>
      </c>
      <c r="B9" s="7" t="s">
        <v>9</v>
      </c>
      <c r="C9" s="8">
        <v>1450</v>
      </c>
      <c r="D9" s="9">
        <f t="shared" ref="D9:D10" si="0">C9*0.8</f>
        <v>1160</v>
      </c>
      <c r="E9" s="10">
        <v>0.2</v>
      </c>
    </row>
    <row r="10" spans="1:5" ht="30" x14ac:dyDescent="0.25">
      <c r="A10" s="6" t="s">
        <v>10</v>
      </c>
      <c r="B10" s="7" t="s">
        <v>11</v>
      </c>
      <c r="C10" s="8">
        <v>1450</v>
      </c>
      <c r="D10" s="9">
        <f t="shared" si="0"/>
        <v>1160</v>
      </c>
      <c r="E10" s="10">
        <v>0.2</v>
      </c>
    </row>
    <row r="11" spans="1:5" x14ac:dyDescent="0.25">
      <c r="A11" s="47" t="s">
        <v>12</v>
      </c>
      <c r="B11" s="44"/>
      <c r="C11" s="44"/>
      <c r="D11" s="44"/>
      <c r="E11" s="44"/>
    </row>
    <row r="12" spans="1:5" ht="30" x14ac:dyDescent="0.25">
      <c r="A12" s="11" t="s">
        <v>13</v>
      </c>
      <c r="B12" s="12" t="s">
        <v>14</v>
      </c>
      <c r="C12" s="8">
        <v>1500</v>
      </c>
      <c r="D12" s="9">
        <f>C12*0.8</f>
        <v>1200</v>
      </c>
      <c r="E12" s="10">
        <v>0.2</v>
      </c>
    </row>
    <row r="13" spans="1:5" ht="30" x14ac:dyDescent="0.25">
      <c r="A13" s="11" t="s">
        <v>15</v>
      </c>
      <c r="B13" s="13" t="s">
        <v>16</v>
      </c>
      <c r="C13" s="8">
        <v>1500</v>
      </c>
      <c r="D13" s="9">
        <f t="shared" ref="D13:D14" si="1">C13*0.8</f>
        <v>1200</v>
      </c>
      <c r="E13" s="10">
        <v>0.2</v>
      </c>
    </row>
    <row r="14" spans="1:5" ht="30" x14ac:dyDescent="0.25">
      <c r="A14" s="11" t="s">
        <v>17</v>
      </c>
      <c r="B14" s="13" t="s">
        <v>18</v>
      </c>
      <c r="C14" s="8">
        <v>1500</v>
      </c>
      <c r="D14" s="9">
        <f t="shared" si="1"/>
        <v>1200</v>
      </c>
      <c r="E14" s="10">
        <v>0.2</v>
      </c>
    </row>
    <row r="15" spans="1:5" ht="30" x14ac:dyDescent="0.25">
      <c r="A15" s="43" t="s">
        <v>19</v>
      </c>
      <c r="B15" s="44"/>
      <c r="C15" s="4" t="s">
        <v>2</v>
      </c>
      <c r="D15" s="5" t="s">
        <v>3</v>
      </c>
      <c r="E15" s="5" t="s">
        <v>4</v>
      </c>
    </row>
    <row r="16" spans="1:5" x14ac:dyDescent="0.25">
      <c r="A16" s="47" t="s">
        <v>20</v>
      </c>
      <c r="B16" s="44"/>
      <c r="C16" s="44"/>
      <c r="D16" s="44"/>
      <c r="E16" s="44"/>
    </row>
    <row r="17" spans="1:5" x14ac:dyDescent="0.25">
      <c r="A17" s="14" t="s">
        <v>21</v>
      </c>
      <c r="B17" s="15" t="s">
        <v>22</v>
      </c>
      <c r="C17" s="9">
        <f t="shared" ref="C17:C18" si="2">E17*0.6</f>
        <v>0</v>
      </c>
      <c r="D17" s="9"/>
      <c r="E17" s="16">
        <v>0</v>
      </c>
    </row>
    <row r="18" spans="1:5" x14ac:dyDescent="0.25">
      <c r="A18" s="14" t="s">
        <v>23</v>
      </c>
      <c r="B18" s="15" t="s">
        <v>24</v>
      </c>
      <c r="C18" s="9">
        <f t="shared" si="2"/>
        <v>0</v>
      </c>
      <c r="D18" s="9"/>
      <c r="E18" s="16">
        <v>0</v>
      </c>
    </row>
    <row r="19" spans="1:5" ht="30" x14ac:dyDescent="0.25">
      <c r="A19" s="43" t="s">
        <v>25</v>
      </c>
      <c r="B19" s="44"/>
      <c r="C19" s="4" t="s">
        <v>2</v>
      </c>
      <c r="D19" s="5" t="s">
        <v>3</v>
      </c>
      <c r="E19" s="5" t="s">
        <v>4</v>
      </c>
    </row>
    <row r="20" spans="1:5" x14ac:dyDescent="0.25">
      <c r="A20" s="47" t="s">
        <v>26</v>
      </c>
      <c r="B20" s="44"/>
      <c r="C20" s="44"/>
      <c r="D20" s="44"/>
      <c r="E20" s="44"/>
    </row>
    <row r="21" spans="1:5" ht="60" x14ac:dyDescent="0.25">
      <c r="A21" s="17" t="s">
        <v>27</v>
      </c>
      <c r="B21" s="18" t="s">
        <v>28</v>
      </c>
      <c r="C21" s="16">
        <v>155</v>
      </c>
      <c r="D21" s="9">
        <f>C21*0.8</f>
        <v>124</v>
      </c>
      <c r="E21" s="10">
        <v>0.2</v>
      </c>
    </row>
    <row r="22" spans="1:5" x14ac:dyDescent="0.25">
      <c r="A22" s="48" t="s">
        <v>29</v>
      </c>
      <c r="B22" s="44"/>
      <c r="C22" s="44"/>
      <c r="D22" s="44"/>
      <c r="E22" s="44"/>
    </row>
    <row r="23" spans="1:5" x14ac:dyDescent="0.25">
      <c r="A23" s="17"/>
      <c r="B23" s="49" t="s">
        <v>30</v>
      </c>
      <c r="C23" s="49"/>
      <c r="D23" s="49"/>
      <c r="E23" s="44"/>
    </row>
    <row r="24" spans="1:5" x14ac:dyDescent="0.25">
      <c r="A24" s="17"/>
      <c r="B24" s="49" t="s">
        <v>31</v>
      </c>
      <c r="C24" s="49"/>
      <c r="D24" s="49"/>
      <c r="E24" s="44"/>
    </row>
    <row r="25" spans="1:5" ht="90" x14ac:dyDescent="0.25">
      <c r="A25" s="14" t="s">
        <v>32</v>
      </c>
      <c r="B25" s="15" t="s">
        <v>33</v>
      </c>
      <c r="C25" s="16">
        <v>884</v>
      </c>
      <c r="D25" s="9">
        <f>C25*0.8</f>
        <v>707.2</v>
      </c>
      <c r="E25" s="10">
        <v>0.2</v>
      </c>
    </row>
    <row r="26" spans="1:5" ht="60" x14ac:dyDescent="0.25">
      <c r="A26" s="14" t="s">
        <v>34</v>
      </c>
      <c r="B26" s="15" t="s">
        <v>35</v>
      </c>
      <c r="C26" s="16">
        <v>85</v>
      </c>
      <c r="D26" s="9">
        <f>C26*0.8</f>
        <v>68</v>
      </c>
      <c r="E26" s="10">
        <v>0.2</v>
      </c>
    </row>
    <row r="27" spans="1:5" ht="90" x14ac:dyDescent="0.25">
      <c r="A27" s="14" t="s">
        <v>36</v>
      </c>
      <c r="B27" s="15" t="s">
        <v>37</v>
      </c>
      <c r="C27" s="16"/>
      <c r="D27" s="9"/>
      <c r="E27" s="16"/>
    </row>
    <row r="28" spans="1:5" ht="30" x14ac:dyDescent="0.25">
      <c r="A28" s="43" t="s">
        <v>38</v>
      </c>
      <c r="B28" s="44"/>
      <c r="C28" s="4" t="s">
        <v>2</v>
      </c>
      <c r="D28" s="5" t="s">
        <v>3</v>
      </c>
      <c r="E28" s="5" t="s">
        <v>4</v>
      </c>
    </row>
    <row r="29" spans="1:5" x14ac:dyDescent="0.25">
      <c r="A29" s="46" t="s">
        <v>39</v>
      </c>
      <c r="B29" s="44"/>
      <c r="C29" s="44"/>
      <c r="D29" s="44"/>
      <c r="E29" s="44"/>
    </row>
    <row r="30" spans="1:5" x14ac:dyDescent="0.25">
      <c r="A30" s="47" t="s">
        <v>40</v>
      </c>
      <c r="B30" s="44"/>
      <c r="C30" s="44"/>
      <c r="D30" s="44"/>
      <c r="E30" s="44"/>
    </row>
    <row r="31" spans="1:5" x14ac:dyDescent="0.25">
      <c r="A31" s="17" t="s">
        <v>41</v>
      </c>
      <c r="B31" s="15" t="s">
        <v>42</v>
      </c>
      <c r="C31" s="19">
        <v>420</v>
      </c>
      <c r="D31" s="9">
        <f>C31*0.8</f>
        <v>336</v>
      </c>
      <c r="E31" s="10">
        <v>0.2</v>
      </c>
    </row>
    <row r="32" spans="1:5" x14ac:dyDescent="0.25">
      <c r="A32" s="17" t="s">
        <v>43</v>
      </c>
      <c r="B32" s="18" t="s">
        <v>44</v>
      </c>
      <c r="C32" s="19">
        <v>300</v>
      </c>
      <c r="D32" s="9">
        <f t="shared" ref="D32:D33" si="3">C32*0.8</f>
        <v>240</v>
      </c>
      <c r="E32" s="10">
        <v>0.2</v>
      </c>
    </row>
    <row r="33" spans="1:5" x14ac:dyDescent="0.25">
      <c r="A33" s="17" t="s">
        <v>45</v>
      </c>
      <c r="B33" s="18" t="s">
        <v>46</v>
      </c>
      <c r="C33" s="19">
        <v>105</v>
      </c>
      <c r="D33" s="9">
        <f t="shared" si="3"/>
        <v>84</v>
      </c>
      <c r="E33" s="10">
        <v>0.2</v>
      </c>
    </row>
    <row r="34" spans="1:5" x14ac:dyDescent="0.25">
      <c r="A34" s="47" t="s">
        <v>47</v>
      </c>
      <c r="B34" s="44"/>
      <c r="C34" s="44"/>
      <c r="D34" s="44"/>
      <c r="E34" s="44"/>
    </row>
    <row r="35" spans="1:5" x14ac:dyDescent="0.25">
      <c r="A35" s="17" t="s">
        <v>48</v>
      </c>
      <c r="B35" s="18" t="s">
        <v>49</v>
      </c>
      <c r="C35" s="16">
        <v>0</v>
      </c>
      <c r="D35" s="9"/>
      <c r="E35" s="16">
        <v>0</v>
      </c>
    </row>
    <row r="36" spans="1:5" ht="30" x14ac:dyDescent="0.25">
      <c r="A36" s="17" t="s">
        <v>50</v>
      </c>
      <c r="B36" s="18" t="s">
        <v>51</v>
      </c>
      <c r="C36" s="16">
        <v>0</v>
      </c>
      <c r="D36" s="9"/>
      <c r="E36" s="16">
        <v>0</v>
      </c>
    </row>
    <row r="37" spans="1:5" ht="30" x14ac:dyDescent="0.25">
      <c r="A37" s="17" t="s">
        <v>52</v>
      </c>
      <c r="B37" s="18" t="s">
        <v>53</v>
      </c>
      <c r="C37" s="20">
        <v>400</v>
      </c>
      <c r="D37" s="9">
        <f>C37*0.8</f>
        <v>320</v>
      </c>
      <c r="E37" s="10">
        <v>0.2</v>
      </c>
    </row>
    <row r="38" spans="1:5" ht="30" x14ac:dyDescent="0.25">
      <c r="A38" s="14" t="s">
        <v>54</v>
      </c>
      <c r="B38" s="15" t="s">
        <v>55</v>
      </c>
      <c r="C38" s="21">
        <v>700</v>
      </c>
      <c r="D38" s="9">
        <f t="shared" ref="D38:D40" si="4">C38*0.8</f>
        <v>560</v>
      </c>
      <c r="E38" s="10">
        <v>0.2</v>
      </c>
    </row>
    <row r="39" spans="1:5" x14ac:dyDescent="0.25">
      <c r="A39" s="14" t="s">
        <v>56</v>
      </c>
      <c r="B39" s="15" t="s">
        <v>57</v>
      </c>
      <c r="C39" s="21">
        <v>120</v>
      </c>
      <c r="D39" s="9">
        <f t="shared" si="4"/>
        <v>96</v>
      </c>
      <c r="E39" s="10">
        <v>0.2</v>
      </c>
    </row>
    <row r="40" spans="1:5" ht="30" x14ac:dyDescent="0.25">
      <c r="A40" s="17" t="s">
        <v>58</v>
      </c>
      <c r="B40" s="18" t="s">
        <v>59</v>
      </c>
      <c r="C40" s="20">
        <v>180</v>
      </c>
      <c r="D40" s="9">
        <f t="shared" si="4"/>
        <v>144</v>
      </c>
      <c r="E40" s="10">
        <v>0.2</v>
      </c>
    </row>
    <row r="41" spans="1:5" ht="30" x14ac:dyDescent="0.25">
      <c r="A41" s="43" t="s">
        <v>60</v>
      </c>
      <c r="B41" s="44"/>
      <c r="C41" s="4" t="s">
        <v>2</v>
      </c>
      <c r="D41" s="5" t="s">
        <v>3</v>
      </c>
      <c r="E41" s="5" t="s">
        <v>4</v>
      </c>
    </row>
    <row r="42" spans="1:5" x14ac:dyDescent="0.25">
      <c r="A42" s="14" t="s">
        <v>61</v>
      </c>
      <c r="B42" s="15" t="s">
        <v>62</v>
      </c>
      <c r="C42" s="22">
        <v>14.000000000000002</v>
      </c>
      <c r="D42" s="9">
        <f>C42*0.8</f>
        <v>11.200000000000003</v>
      </c>
      <c r="E42" s="10">
        <v>0.2</v>
      </c>
    </row>
    <row r="43" spans="1:5" x14ac:dyDescent="0.25">
      <c r="A43" s="14" t="s">
        <v>63</v>
      </c>
      <c r="B43" s="15" t="s">
        <v>64</v>
      </c>
      <c r="C43" s="22">
        <v>14.000000000000002</v>
      </c>
      <c r="D43" s="9">
        <f t="shared" ref="D43:D54" si="5">C43*0.8</f>
        <v>11.200000000000003</v>
      </c>
      <c r="E43" s="10">
        <v>0.2</v>
      </c>
    </row>
    <row r="44" spans="1:5" x14ac:dyDescent="0.25">
      <c r="A44" s="14" t="s">
        <v>65</v>
      </c>
      <c r="B44" s="15" t="s">
        <v>66</v>
      </c>
      <c r="C44" s="22">
        <v>14.000000000000002</v>
      </c>
      <c r="D44" s="9">
        <f t="shared" si="5"/>
        <v>11.200000000000003</v>
      </c>
      <c r="E44" s="10">
        <v>0.2</v>
      </c>
    </row>
    <row r="45" spans="1:5" x14ac:dyDescent="0.25">
      <c r="A45" s="14" t="s">
        <v>67</v>
      </c>
      <c r="B45" s="15" t="s">
        <v>68</v>
      </c>
      <c r="C45" s="22">
        <v>14.000000000000002</v>
      </c>
      <c r="D45" s="9">
        <f t="shared" si="5"/>
        <v>11.200000000000003</v>
      </c>
      <c r="E45" s="10">
        <v>0.2</v>
      </c>
    </row>
    <row r="46" spans="1:5" x14ac:dyDescent="0.25">
      <c r="A46" s="14" t="s">
        <v>69</v>
      </c>
      <c r="B46" s="15" t="s">
        <v>70</v>
      </c>
      <c r="C46" s="22">
        <v>14.000000000000002</v>
      </c>
      <c r="D46" s="9">
        <f t="shared" si="5"/>
        <v>11.200000000000003</v>
      </c>
      <c r="E46" s="10">
        <v>0.2</v>
      </c>
    </row>
    <row r="47" spans="1:5" x14ac:dyDescent="0.25">
      <c r="A47" s="14" t="s">
        <v>71</v>
      </c>
      <c r="B47" s="15" t="s">
        <v>72</v>
      </c>
      <c r="C47" s="22">
        <v>14.000000000000002</v>
      </c>
      <c r="D47" s="9">
        <f t="shared" si="5"/>
        <v>11.200000000000003</v>
      </c>
      <c r="E47" s="10">
        <v>0.2</v>
      </c>
    </row>
    <row r="48" spans="1:5" x14ac:dyDescent="0.25">
      <c r="A48" s="14" t="s">
        <v>73</v>
      </c>
      <c r="B48" s="15" t="s">
        <v>74</v>
      </c>
      <c r="C48" s="22">
        <v>13.7</v>
      </c>
      <c r="D48" s="9">
        <f t="shared" si="5"/>
        <v>10.96</v>
      </c>
      <c r="E48" s="10">
        <v>0.2</v>
      </c>
    </row>
    <row r="49" spans="1:5" x14ac:dyDescent="0.25">
      <c r="A49" s="14" t="s">
        <v>75</v>
      </c>
      <c r="B49" s="15" t="s">
        <v>76</v>
      </c>
      <c r="C49" s="22">
        <v>13.7</v>
      </c>
      <c r="D49" s="9">
        <f t="shared" si="5"/>
        <v>10.96</v>
      </c>
      <c r="E49" s="10">
        <v>0.2</v>
      </c>
    </row>
    <row r="50" spans="1:5" x14ac:dyDescent="0.25">
      <c r="A50" s="14" t="s">
        <v>77</v>
      </c>
      <c r="B50" s="15" t="s">
        <v>78</v>
      </c>
      <c r="C50" s="22">
        <v>13.7</v>
      </c>
      <c r="D50" s="9">
        <f t="shared" si="5"/>
        <v>10.96</v>
      </c>
      <c r="E50" s="10">
        <v>0.2</v>
      </c>
    </row>
    <row r="51" spans="1:5" x14ac:dyDescent="0.25">
      <c r="A51" s="14" t="s">
        <v>79</v>
      </c>
      <c r="B51" s="15" t="s">
        <v>80</v>
      </c>
      <c r="C51" s="22">
        <v>13.7</v>
      </c>
      <c r="D51" s="9">
        <f t="shared" si="5"/>
        <v>10.96</v>
      </c>
      <c r="E51" s="10">
        <v>0.2</v>
      </c>
    </row>
    <row r="52" spans="1:5" x14ac:dyDescent="0.25">
      <c r="A52" s="14" t="s">
        <v>81</v>
      </c>
      <c r="B52" s="15" t="s">
        <v>82</v>
      </c>
      <c r="C52" s="22">
        <v>13.7</v>
      </c>
      <c r="D52" s="9">
        <f t="shared" si="5"/>
        <v>10.96</v>
      </c>
      <c r="E52" s="10">
        <v>0.2</v>
      </c>
    </row>
    <row r="53" spans="1:5" x14ac:dyDescent="0.25">
      <c r="A53" s="14" t="s">
        <v>83</v>
      </c>
      <c r="B53" s="15" t="s">
        <v>84</v>
      </c>
      <c r="C53" s="22">
        <v>13.7</v>
      </c>
      <c r="D53" s="9">
        <f t="shared" si="5"/>
        <v>10.96</v>
      </c>
      <c r="E53" s="10">
        <v>0.2</v>
      </c>
    </row>
    <row r="54" spans="1:5" ht="30" x14ac:dyDescent="0.25">
      <c r="A54" s="14" t="s">
        <v>85</v>
      </c>
      <c r="B54" s="15" t="s">
        <v>86</v>
      </c>
      <c r="C54" s="22">
        <v>34.25</v>
      </c>
      <c r="D54" s="9">
        <f t="shared" si="5"/>
        <v>27.400000000000002</v>
      </c>
      <c r="E54" s="10">
        <v>0.2</v>
      </c>
    </row>
    <row r="55" spans="1:5" ht="30" x14ac:dyDescent="0.25">
      <c r="A55" s="43" t="s">
        <v>87</v>
      </c>
      <c r="B55" s="44"/>
      <c r="C55" s="4" t="s">
        <v>2</v>
      </c>
      <c r="D55" s="5" t="s">
        <v>3</v>
      </c>
      <c r="E55" s="5" t="s">
        <v>4</v>
      </c>
    </row>
    <row r="56" spans="1:5" x14ac:dyDescent="0.25">
      <c r="A56" s="17" t="s">
        <v>88</v>
      </c>
      <c r="B56" s="18" t="s">
        <v>89</v>
      </c>
      <c r="C56" s="23">
        <v>118</v>
      </c>
      <c r="D56" s="9">
        <f>C56*0.8</f>
        <v>94.4</v>
      </c>
      <c r="E56" s="10">
        <v>0.2</v>
      </c>
    </row>
    <row r="57" spans="1:5" x14ac:dyDescent="0.25">
      <c r="A57" s="17" t="s">
        <v>90</v>
      </c>
      <c r="B57" s="18" t="s">
        <v>91</v>
      </c>
      <c r="C57" s="23">
        <v>138</v>
      </c>
      <c r="D57" s="9">
        <f t="shared" ref="D57:D64" si="6">C57*0.8</f>
        <v>110.4</v>
      </c>
      <c r="E57" s="10">
        <v>0.2</v>
      </c>
    </row>
    <row r="58" spans="1:5" x14ac:dyDescent="0.25">
      <c r="A58" s="17" t="s">
        <v>92</v>
      </c>
      <c r="B58" s="18" t="s">
        <v>93</v>
      </c>
      <c r="C58" s="23">
        <v>180</v>
      </c>
      <c r="D58" s="9">
        <f t="shared" si="6"/>
        <v>144</v>
      </c>
      <c r="E58" s="10">
        <v>0.2</v>
      </c>
    </row>
    <row r="59" spans="1:5" ht="45" x14ac:dyDescent="0.25">
      <c r="A59" s="14" t="s">
        <v>94</v>
      </c>
      <c r="B59" s="15" t="s">
        <v>95</v>
      </c>
      <c r="C59" s="24">
        <v>115</v>
      </c>
      <c r="D59" s="9">
        <f t="shared" si="6"/>
        <v>92</v>
      </c>
      <c r="E59" s="10">
        <v>0.2</v>
      </c>
    </row>
    <row r="60" spans="1:5" ht="45" x14ac:dyDescent="0.25">
      <c r="A60" s="14" t="s">
        <v>34</v>
      </c>
      <c r="B60" s="15" t="s">
        <v>96</v>
      </c>
      <c r="C60" s="24">
        <v>85</v>
      </c>
      <c r="D60" s="9">
        <f t="shared" si="6"/>
        <v>68</v>
      </c>
      <c r="E60" s="10">
        <v>0.2</v>
      </c>
    </row>
    <row r="61" spans="1:5" x14ac:dyDescent="0.25">
      <c r="A61" s="14" t="s">
        <v>97</v>
      </c>
      <c r="B61" s="25" t="s">
        <v>98</v>
      </c>
      <c r="C61" s="26">
        <v>70</v>
      </c>
      <c r="D61" s="9">
        <f t="shared" si="6"/>
        <v>56</v>
      </c>
      <c r="E61" s="10">
        <v>0.2</v>
      </c>
    </row>
    <row r="62" spans="1:5" x14ac:dyDescent="0.25">
      <c r="A62" s="14" t="s">
        <v>99</v>
      </c>
      <c r="B62" s="15" t="s">
        <v>100</v>
      </c>
      <c r="C62" s="26">
        <v>630</v>
      </c>
      <c r="D62" s="9">
        <f t="shared" si="6"/>
        <v>504</v>
      </c>
      <c r="E62" s="10">
        <v>0.2</v>
      </c>
    </row>
    <row r="63" spans="1:5" x14ac:dyDescent="0.25">
      <c r="A63" s="14" t="s">
        <v>101</v>
      </c>
      <c r="B63" s="15" t="s">
        <v>102</v>
      </c>
      <c r="C63" s="26">
        <v>33.75</v>
      </c>
      <c r="D63" s="9">
        <f t="shared" si="6"/>
        <v>27</v>
      </c>
      <c r="E63" s="10">
        <v>0.2</v>
      </c>
    </row>
    <row r="64" spans="1:5" ht="45" x14ac:dyDescent="0.25">
      <c r="A64" s="14" t="s">
        <v>103</v>
      </c>
      <c r="B64" s="15" t="s">
        <v>104</v>
      </c>
      <c r="C64" s="26">
        <v>119.00000000000001</v>
      </c>
      <c r="D64" s="9">
        <f t="shared" si="6"/>
        <v>95.200000000000017</v>
      </c>
      <c r="E64" s="10">
        <v>0.2</v>
      </c>
    </row>
    <row r="65" spans="1:5" ht="30" x14ac:dyDescent="0.25">
      <c r="A65" s="43" t="s">
        <v>105</v>
      </c>
      <c r="B65" s="44"/>
      <c r="C65" s="4" t="s">
        <v>2</v>
      </c>
      <c r="D65" s="5" t="s">
        <v>3</v>
      </c>
      <c r="E65" s="5" t="s">
        <v>4</v>
      </c>
    </row>
    <row r="66" spans="1:5" x14ac:dyDescent="0.25">
      <c r="A66" s="14" t="s">
        <v>106</v>
      </c>
      <c r="B66" s="25" t="s">
        <v>107</v>
      </c>
      <c r="C66" s="22">
        <v>14.7</v>
      </c>
      <c r="D66" s="9">
        <f>C66*0.8</f>
        <v>11.76</v>
      </c>
      <c r="E66" s="10">
        <v>0.2</v>
      </c>
    </row>
    <row r="67" spans="1:5" ht="30" x14ac:dyDescent="0.25">
      <c r="A67" s="14" t="s">
        <v>108</v>
      </c>
      <c r="B67" s="25" t="s">
        <v>109</v>
      </c>
      <c r="C67" s="22">
        <v>26.3</v>
      </c>
      <c r="D67" s="9">
        <f t="shared" ref="D67:D70" si="7">C67*0.8</f>
        <v>21.040000000000003</v>
      </c>
      <c r="E67" s="10">
        <v>0.2</v>
      </c>
    </row>
    <row r="68" spans="1:5" ht="30" x14ac:dyDescent="0.25">
      <c r="A68" s="14" t="s">
        <v>110</v>
      </c>
      <c r="B68" s="25" t="s">
        <v>111</v>
      </c>
      <c r="C68" s="22">
        <v>22</v>
      </c>
      <c r="D68" s="9">
        <f t="shared" si="7"/>
        <v>17.600000000000001</v>
      </c>
      <c r="E68" s="10">
        <v>0.2</v>
      </c>
    </row>
    <row r="69" spans="1:5" ht="30" x14ac:dyDescent="0.25">
      <c r="A69" s="14" t="s">
        <v>112</v>
      </c>
      <c r="B69" s="25" t="s">
        <v>113</v>
      </c>
      <c r="C69" s="22">
        <v>36.75</v>
      </c>
      <c r="D69" s="9">
        <f t="shared" si="7"/>
        <v>29.400000000000002</v>
      </c>
      <c r="E69" s="10">
        <v>0.2</v>
      </c>
    </row>
    <row r="70" spans="1:5" ht="30" x14ac:dyDescent="0.25">
      <c r="A70" s="14" t="s">
        <v>114</v>
      </c>
      <c r="B70" s="25" t="s">
        <v>115</v>
      </c>
      <c r="C70" s="22">
        <v>44.25</v>
      </c>
      <c r="D70" s="9">
        <f t="shared" si="7"/>
        <v>35.4</v>
      </c>
      <c r="E70" s="10">
        <v>0.2</v>
      </c>
    </row>
    <row r="71" spans="1:5" ht="30" x14ac:dyDescent="0.25">
      <c r="A71" s="43" t="s">
        <v>116</v>
      </c>
      <c r="B71" s="44"/>
      <c r="C71" s="4" t="s">
        <v>2</v>
      </c>
      <c r="D71" s="5" t="s">
        <v>3</v>
      </c>
      <c r="E71" s="5" t="s">
        <v>4</v>
      </c>
    </row>
    <row r="72" spans="1:5" ht="90" x14ac:dyDescent="0.25">
      <c r="A72" s="14" t="s">
        <v>117</v>
      </c>
      <c r="B72" s="25" t="s">
        <v>118</v>
      </c>
      <c r="C72" s="22">
        <v>40</v>
      </c>
      <c r="D72" s="9">
        <f>C72*0.8</f>
        <v>32</v>
      </c>
      <c r="E72" s="10">
        <v>0.2</v>
      </c>
    </row>
    <row r="73" spans="1:5" ht="90" x14ac:dyDescent="0.25">
      <c r="A73" s="14" t="s">
        <v>119</v>
      </c>
      <c r="B73" s="25" t="s">
        <v>120</v>
      </c>
      <c r="C73" s="22">
        <v>40</v>
      </c>
      <c r="D73" s="9">
        <f>C73*0.8</f>
        <v>32</v>
      </c>
      <c r="E73" s="10">
        <v>0.2</v>
      </c>
    </row>
    <row r="74" spans="1:5" ht="30" x14ac:dyDescent="0.25">
      <c r="A74" s="43" t="s">
        <v>121</v>
      </c>
      <c r="B74" s="44"/>
      <c r="C74" s="4" t="s">
        <v>2</v>
      </c>
      <c r="D74" s="5" t="s">
        <v>3</v>
      </c>
      <c r="E74" s="5" t="s">
        <v>4</v>
      </c>
    </row>
    <row r="75" spans="1:5" ht="45" x14ac:dyDescent="0.25">
      <c r="A75" s="27" t="s">
        <v>122</v>
      </c>
      <c r="B75" s="15" t="s">
        <v>123</v>
      </c>
      <c r="C75" s="21">
        <v>130</v>
      </c>
      <c r="D75" s="9">
        <f>C75*0.8</f>
        <v>104</v>
      </c>
      <c r="E75" s="10">
        <v>0.2</v>
      </c>
    </row>
    <row r="76" spans="1:5" ht="30" x14ac:dyDescent="0.25">
      <c r="A76" s="14" t="s">
        <v>124</v>
      </c>
      <c r="B76" s="25" t="s">
        <v>125</v>
      </c>
      <c r="C76" s="22">
        <v>114</v>
      </c>
      <c r="D76" s="9">
        <f t="shared" ref="D76:D88" si="8">C76*0.8</f>
        <v>91.2</v>
      </c>
      <c r="E76" s="10">
        <v>0.2</v>
      </c>
    </row>
    <row r="77" spans="1:5" ht="45" x14ac:dyDescent="0.25">
      <c r="A77" s="14" t="s">
        <v>126</v>
      </c>
      <c r="B77" s="15" t="s">
        <v>127</v>
      </c>
      <c r="C77" s="22">
        <v>250</v>
      </c>
      <c r="D77" s="9">
        <f t="shared" si="8"/>
        <v>200</v>
      </c>
      <c r="E77" s="10">
        <v>0.2</v>
      </c>
    </row>
    <row r="78" spans="1:5" x14ac:dyDescent="0.25">
      <c r="A78" s="14" t="s">
        <v>128</v>
      </c>
      <c r="B78" s="15" t="s">
        <v>129</v>
      </c>
      <c r="C78" s="22">
        <v>52.5</v>
      </c>
      <c r="D78" s="9">
        <f t="shared" si="8"/>
        <v>42</v>
      </c>
      <c r="E78" s="10">
        <v>0.2</v>
      </c>
    </row>
    <row r="79" spans="1:5" x14ac:dyDescent="0.25">
      <c r="A79" s="14" t="s">
        <v>130</v>
      </c>
      <c r="B79" s="25" t="s">
        <v>131</v>
      </c>
      <c r="C79" s="22">
        <v>52.5</v>
      </c>
      <c r="D79" s="9">
        <f t="shared" si="8"/>
        <v>42</v>
      </c>
      <c r="E79" s="10">
        <v>0.2</v>
      </c>
    </row>
    <row r="80" spans="1:5" x14ac:dyDescent="0.25">
      <c r="A80" s="14" t="s">
        <v>132</v>
      </c>
      <c r="B80" s="25" t="s">
        <v>133</v>
      </c>
      <c r="C80" s="22">
        <v>51.5</v>
      </c>
      <c r="D80" s="9">
        <f t="shared" si="8"/>
        <v>41.2</v>
      </c>
      <c r="E80" s="10">
        <v>0.2</v>
      </c>
    </row>
    <row r="81" spans="1:5" x14ac:dyDescent="0.25">
      <c r="A81" s="14" t="s">
        <v>134</v>
      </c>
      <c r="B81" s="25" t="s">
        <v>135</v>
      </c>
      <c r="C81" s="22">
        <v>54.75</v>
      </c>
      <c r="D81" s="9">
        <f t="shared" si="8"/>
        <v>43.800000000000004</v>
      </c>
      <c r="E81" s="10">
        <v>0.2</v>
      </c>
    </row>
    <row r="82" spans="1:5" x14ac:dyDescent="0.25">
      <c r="A82" s="14" t="s">
        <v>136</v>
      </c>
      <c r="B82" s="25" t="s">
        <v>137</v>
      </c>
      <c r="C82" s="22">
        <v>64</v>
      </c>
      <c r="D82" s="9">
        <f t="shared" si="8"/>
        <v>51.2</v>
      </c>
      <c r="E82" s="10">
        <v>0.2</v>
      </c>
    </row>
    <row r="83" spans="1:5" ht="30" x14ac:dyDescent="0.25">
      <c r="A83" s="27" t="s">
        <v>138</v>
      </c>
      <c r="B83" s="25" t="s">
        <v>139</v>
      </c>
      <c r="C83" s="22">
        <v>215</v>
      </c>
      <c r="D83" s="9">
        <f t="shared" si="8"/>
        <v>172</v>
      </c>
      <c r="E83" s="10">
        <v>0.2</v>
      </c>
    </row>
    <row r="84" spans="1:5" ht="30" x14ac:dyDescent="0.25">
      <c r="A84" s="14" t="s">
        <v>140</v>
      </c>
      <c r="B84" s="25" t="s">
        <v>141</v>
      </c>
      <c r="C84" s="22">
        <v>156.50000000000003</v>
      </c>
      <c r="D84" s="9">
        <f t="shared" si="8"/>
        <v>125.20000000000003</v>
      </c>
      <c r="E84" s="10">
        <v>0.2</v>
      </c>
    </row>
    <row r="85" spans="1:5" ht="30" x14ac:dyDescent="0.25">
      <c r="A85" s="14" t="s">
        <v>142</v>
      </c>
      <c r="B85" s="25" t="s">
        <v>143</v>
      </c>
      <c r="C85" s="22">
        <v>184</v>
      </c>
      <c r="D85" s="9">
        <f t="shared" si="8"/>
        <v>147.20000000000002</v>
      </c>
      <c r="E85" s="10">
        <v>0.2</v>
      </c>
    </row>
    <row r="86" spans="1:5" x14ac:dyDescent="0.25">
      <c r="A86" s="14" t="s">
        <v>144</v>
      </c>
      <c r="B86" s="25" t="s">
        <v>145</v>
      </c>
      <c r="C86" s="22">
        <v>126</v>
      </c>
      <c r="D86" s="9">
        <f t="shared" si="8"/>
        <v>100.80000000000001</v>
      </c>
      <c r="E86" s="10">
        <v>0.2</v>
      </c>
    </row>
    <row r="87" spans="1:5" ht="30" x14ac:dyDescent="0.25">
      <c r="A87" s="14" t="s">
        <v>146</v>
      </c>
      <c r="B87" s="25" t="s">
        <v>147</v>
      </c>
      <c r="C87" s="22">
        <v>420</v>
      </c>
      <c r="D87" s="9">
        <f t="shared" si="8"/>
        <v>336</v>
      </c>
      <c r="E87" s="10">
        <v>0.2</v>
      </c>
    </row>
    <row r="88" spans="1:5" ht="30" x14ac:dyDescent="0.25">
      <c r="A88" s="14" t="s">
        <v>148</v>
      </c>
      <c r="B88" s="25" t="s">
        <v>149</v>
      </c>
      <c r="C88" s="22">
        <v>368</v>
      </c>
      <c r="D88" s="9">
        <f t="shared" si="8"/>
        <v>294.40000000000003</v>
      </c>
      <c r="E88" s="10">
        <v>0.2</v>
      </c>
    </row>
    <row r="89" spans="1:5" ht="30" x14ac:dyDescent="0.25">
      <c r="A89" s="43" t="s">
        <v>150</v>
      </c>
      <c r="B89" s="44"/>
      <c r="C89" s="4" t="s">
        <v>2</v>
      </c>
      <c r="D89" s="5" t="s">
        <v>3</v>
      </c>
      <c r="E89" s="5" t="s">
        <v>4</v>
      </c>
    </row>
    <row r="90" spans="1:5" ht="90" x14ac:dyDescent="0.25">
      <c r="A90" s="27" t="s">
        <v>151</v>
      </c>
      <c r="B90" s="15" t="s">
        <v>152</v>
      </c>
      <c r="C90" s="22">
        <v>850</v>
      </c>
      <c r="D90" s="9">
        <f>C90*0.8</f>
        <v>680</v>
      </c>
      <c r="E90" s="10">
        <v>0.2</v>
      </c>
    </row>
    <row r="91" spans="1:5" ht="90" x14ac:dyDescent="0.25">
      <c r="A91" s="14" t="s">
        <v>153</v>
      </c>
      <c r="B91" s="15" t="s">
        <v>154</v>
      </c>
      <c r="C91" s="22">
        <v>550</v>
      </c>
      <c r="D91" s="9">
        <f t="shared" ref="D91:D93" si="9">C91*0.8</f>
        <v>440</v>
      </c>
      <c r="E91" s="10">
        <v>0.2</v>
      </c>
    </row>
    <row r="92" spans="1:5" ht="75" x14ac:dyDescent="0.25">
      <c r="A92" s="27" t="s">
        <v>155</v>
      </c>
      <c r="B92" s="15" t="s">
        <v>156</v>
      </c>
      <c r="C92" s="22">
        <v>525</v>
      </c>
      <c r="D92" s="9">
        <f t="shared" si="9"/>
        <v>420</v>
      </c>
      <c r="E92" s="10">
        <v>0.2</v>
      </c>
    </row>
    <row r="93" spans="1:5" ht="60" x14ac:dyDescent="0.25">
      <c r="A93" s="27" t="s">
        <v>157</v>
      </c>
      <c r="B93" s="15" t="s">
        <v>158</v>
      </c>
      <c r="C93" s="22">
        <v>368</v>
      </c>
      <c r="D93" s="9">
        <f t="shared" si="9"/>
        <v>294.40000000000003</v>
      </c>
      <c r="E93" s="10">
        <v>0.2</v>
      </c>
    </row>
    <row r="94" spans="1:5" ht="30" x14ac:dyDescent="0.25">
      <c r="A94" s="43" t="s">
        <v>159</v>
      </c>
      <c r="B94" s="44"/>
      <c r="C94" s="4" t="s">
        <v>2</v>
      </c>
      <c r="D94" s="5" t="s">
        <v>3</v>
      </c>
      <c r="E94" s="5" t="s">
        <v>4</v>
      </c>
    </row>
    <row r="95" spans="1:5" x14ac:dyDescent="0.25">
      <c r="A95" s="28" t="s">
        <v>160</v>
      </c>
      <c r="B95" s="29" t="s">
        <v>161</v>
      </c>
      <c r="C95" s="22">
        <v>158.5</v>
      </c>
      <c r="D95" s="9">
        <f>C95*0.8</f>
        <v>126.80000000000001</v>
      </c>
      <c r="E95" s="10">
        <v>0.2</v>
      </c>
    </row>
    <row r="96" spans="1:5" x14ac:dyDescent="0.25">
      <c r="A96" s="30" t="s">
        <v>162</v>
      </c>
      <c r="B96" s="29" t="s">
        <v>163</v>
      </c>
      <c r="C96" s="22">
        <v>262.5</v>
      </c>
      <c r="D96" s="9">
        <f t="shared" ref="D96:D98" si="10">C96*0.8</f>
        <v>210</v>
      </c>
      <c r="E96" s="10">
        <v>0.2</v>
      </c>
    </row>
    <row r="97" spans="1:6" ht="165" x14ac:dyDescent="0.25">
      <c r="A97" s="31" t="s">
        <v>164</v>
      </c>
      <c r="B97" s="29" t="s">
        <v>165</v>
      </c>
      <c r="C97" s="32">
        <v>208</v>
      </c>
      <c r="D97" s="9">
        <f t="shared" si="10"/>
        <v>166.4</v>
      </c>
      <c r="E97" s="10">
        <v>0.2</v>
      </c>
    </row>
    <row r="98" spans="1:6" ht="165" x14ac:dyDescent="0.25">
      <c r="A98" s="31" t="s">
        <v>166</v>
      </c>
      <c r="B98" s="29" t="s">
        <v>167</v>
      </c>
      <c r="C98" s="32">
        <v>500</v>
      </c>
      <c r="D98" s="9">
        <f t="shared" si="10"/>
        <v>400</v>
      </c>
      <c r="E98" s="10">
        <v>0.2</v>
      </c>
    </row>
    <row r="99" spans="1:6" ht="30" x14ac:dyDescent="0.25">
      <c r="A99" s="43" t="s">
        <v>168</v>
      </c>
      <c r="B99" s="44"/>
      <c r="C99" s="4" t="s">
        <v>2</v>
      </c>
      <c r="D99" s="5" t="s">
        <v>3</v>
      </c>
      <c r="E99" s="5" t="s">
        <v>4</v>
      </c>
    </row>
    <row r="100" spans="1:6" ht="30" x14ac:dyDescent="0.25">
      <c r="A100" s="14" t="s">
        <v>169</v>
      </c>
      <c r="B100" s="15" t="s">
        <v>170</v>
      </c>
      <c r="C100" s="21">
        <v>120</v>
      </c>
      <c r="D100" s="9">
        <f>C100*0.8</f>
        <v>96</v>
      </c>
      <c r="E100" s="10">
        <v>0.2</v>
      </c>
    </row>
    <row r="101" spans="1:6" ht="30" x14ac:dyDescent="0.25">
      <c r="A101" s="14" t="s">
        <v>171</v>
      </c>
      <c r="B101" s="15" t="s">
        <v>172</v>
      </c>
      <c r="C101" s="22">
        <v>37.5</v>
      </c>
      <c r="D101" s="9">
        <f t="shared" ref="D101:D106" si="11">C101*0.8</f>
        <v>30</v>
      </c>
      <c r="E101" s="10">
        <v>0.2</v>
      </c>
    </row>
    <row r="102" spans="1:6" ht="30" x14ac:dyDescent="0.25">
      <c r="A102" s="27" t="s">
        <v>173</v>
      </c>
      <c r="B102" s="33" t="s">
        <v>174</v>
      </c>
      <c r="C102" s="22">
        <v>75</v>
      </c>
      <c r="D102" s="9">
        <f t="shared" si="11"/>
        <v>60</v>
      </c>
      <c r="E102" s="10">
        <v>0.2</v>
      </c>
    </row>
    <row r="103" spans="1:6" ht="30" x14ac:dyDescent="0.25">
      <c r="A103" s="27" t="s">
        <v>175</v>
      </c>
      <c r="B103" s="33" t="s">
        <v>176</v>
      </c>
      <c r="C103" s="22">
        <v>75</v>
      </c>
      <c r="D103" s="9">
        <f t="shared" si="11"/>
        <v>60</v>
      </c>
      <c r="E103" s="10">
        <v>0.2</v>
      </c>
    </row>
    <row r="104" spans="1:6" ht="255" x14ac:dyDescent="0.25">
      <c r="A104" s="27" t="s">
        <v>177</v>
      </c>
      <c r="B104" s="15" t="s">
        <v>178</v>
      </c>
      <c r="C104" s="22">
        <v>132</v>
      </c>
      <c r="D104" s="9">
        <f>C104*0.8</f>
        <v>105.60000000000001</v>
      </c>
      <c r="E104" s="10">
        <v>0.2</v>
      </c>
    </row>
    <row r="105" spans="1:6" ht="30" x14ac:dyDescent="0.25">
      <c r="A105" s="27" t="s">
        <v>179</v>
      </c>
      <c r="B105" s="15" t="s">
        <v>180</v>
      </c>
      <c r="C105" s="22">
        <v>27</v>
      </c>
      <c r="D105" s="9">
        <f t="shared" si="11"/>
        <v>21.6</v>
      </c>
      <c r="E105" s="10">
        <v>0.2</v>
      </c>
    </row>
    <row r="106" spans="1:6" ht="30" x14ac:dyDescent="0.25">
      <c r="A106" s="27" t="s">
        <v>181</v>
      </c>
      <c r="B106" s="15" t="s">
        <v>182</v>
      </c>
      <c r="C106" s="22">
        <v>27</v>
      </c>
      <c r="D106" s="9">
        <f t="shared" si="11"/>
        <v>21.6</v>
      </c>
      <c r="E106" s="10">
        <v>0.2</v>
      </c>
    </row>
    <row r="107" spans="1:6" x14ac:dyDescent="0.25">
      <c r="A107" s="34"/>
      <c r="B107" s="35"/>
      <c r="C107" s="36"/>
      <c r="D107" s="9"/>
      <c r="E107" s="36"/>
    </row>
    <row r="108" spans="1:6" x14ac:dyDescent="0.25">
      <c r="A108" s="45" t="s">
        <v>183</v>
      </c>
      <c r="B108" s="45"/>
      <c r="C108" s="45"/>
      <c r="D108" s="45"/>
      <c r="E108" s="40"/>
      <c r="F108" s="37"/>
    </row>
    <row r="109" spans="1:6" x14ac:dyDescent="0.25">
      <c r="A109" s="38" t="s">
        <v>184</v>
      </c>
      <c r="B109" s="38"/>
      <c r="C109" s="38"/>
      <c r="D109" s="38"/>
      <c r="E109" s="38"/>
      <c r="F109" s="37"/>
    </row>
    <row r="110" spans="1:6" x14ac:dyDescent="0.25">
      <c r="A110" s="39" t="s">
        <v>185</v>
      </c>
      <c r="B110" s="39"/>
      <c r="C110" s="39"/>
      <c r="D110" s="39"/>
      <c r="E110" s="40"/>
      <c r="F110" s="37"/>
    </row>
    <row r="111" spans="1:6" x14ac:dyDescent="0.25">
      <c r="A111" s="41" t="s">
        <v>186</v>
      </c>
      <c r="B111" s="42"/>
      <c r="C111" s="42"/>
      <c r="D111" s="42"/>
      <c r="E111" s="40"/>
      <c r="F111" s="37"/>
    </row>
  </sheetData>
  <mergeCells count="27">
    <mergeCell ref="A16:E16"/>
    <mergeCell ref="A1:E1"/>
    <mergeCell ref="A6:B6"/>
    <mergeCell ref="A7:E7"/>
    <mergeCell ref="A11:E11"/>
    <mergeCell ref="A15:B15"/>
    <mergeCell ref="A65:B65"/>
    <mergeCell ref="A19:B19"/>
    <mergeCell ref="A20:E20"/>
    <mergeCell ref="A22:E22"/>
    <mergeCell ref="B23:E23"/>
    <mergeCell ref="B24:E24"/>
    <mergeCell ref="A28:B28"/>
    <mergeCell ref="A29:E29"/>
    <mergeCell ref="A30:E30"/>
    <mergeCell ref="A34:E34"/>
    <mergeCell ref="A41:B41"/>
    <mergeCell ref="A55:B55"/>
    <mergeCell ref="A109:E109"/>
    <mergeCell ref="A110:E110"/>
    <mergeCell ref="A111:E111"/>
    <mergeCell ref="A71:B71"/>
    <mergeCell ref="A74:B74"/>
    <mergeCell ref="A89:B89"/>
    <mergeCell ref="A94:B94"/>
    <mergeCell ref="A99:B99"/>
    <mergeCell ref="A108:E108"/>
  </mergeCells>
  <conditionalFormatting sqref="A108:E111">
    <cfRule type="containsText" dxfId="0" priority="1" operator="containsText" text="ERROR: SEE MASTER LIST">
      <formula>NOT(ISERROR(SEARCH("ERROR: SEE MASTER LIST",A108)))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Burkett</dc:creator>
  <cp:lastModifiedBy>Alyssa Burkett</cp:lastModifiedBy>
  <dcterms:created xsi:type="dcterms:W3CDTF">2018-12-21T20:17:46Z</dcterms:created>
  <dcterms:modified xsi:type="dcterms:W3CDTF">2018-12-21T20:20:00Z</dcterms:modified>
</cp:coreProperties>
</file>